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ck or Attack" sheetId="1" state="visible" r:id="rId1"/>
    <sheet name="How to use" sheetId="2" state="visible" r:id="rId2"/>
  </sheets>
  <definedNames/>
  <calcPr calcId="124519" fullCalcOnLoad="1"/>
</workbook>
</file>

<file path=xl/styles.xml><?xml version="1.0" encoding="utf-8"?>
<styleSheet xmlns="http://schemas.openxmlformats.org/spreadsheetml/2006/main">
  <numFmts count="1">
    <numFmt numFmtId="164" formatCode="&quot;$&quot;0.00"/>
  </numFmts>
  <fonts count="8">
    <font>
      <name val="Calibri"/>
      <family val="2"/>
      <color theme="1"/>
      <sz val="11"/>
      <scheme val="minor"/>
    </font>
    <font>
      <b val="1"/>
      <color rgb="00111111"/>
      <sz val="16"/>
    </font>
    <font>
      <i val="1"/>
      <color rgb="00555555"/>
    </font>
    <font>
      <b val="1"/>
    </font>
    <font>
      <b val="1"/>
      <color rgb="0016A34A"/>
    </font>
    <font>
      <b val="1"/>
      <color rgb="00FFFFFF"/>
    </font>
    <font>
      <b val="1"/>
      <sz val="14"/>
    </font>
    <font>
      <sz val="11"/>
    </font>
  </fonts>
  <fills count="5">
    <fill>
      <patternFill/>
    </fill>
    <fill>
      <patternFill patternType="gray125"/>
    </fill>
    <fill>
      <patternFill patternType="solid">
        <fgColor rgb="00FFF6C7"/>
      </patternFill>
    </fill>
    <fill>
      <patternFill patternType="solid">
        <fgColor rgb="00111111"/>
      </patternFill>
    </fill>
    <fill>
      <patternFill patternType="solid">
        <fgColor rgb="0016A34A"/>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9" fontId="0" fillId="2" borderId="0" pivotButton="0" quotePrefix="0" xfId="0"/>
    <xf numFmtId="0" fontId="3" fillId="0" borderId="0" pivotButton="0" quotePrefix="0" xfId="0"/>
    <xf numFmtId="164" fontId="4" fillId="0" borderId="0" pivotButton="0" quotePrefix="0" xfId="0"/>
    <xf numFmtId="2" fontId="4" fillId="0" borderId="0" pivotButton="0" quotePrefix="0" xfId="0"/>
    <xf numFmtId="0" fontId="4" fillId="0" borderId="0" pivotButton="0" quotePrefix="0" xfId="0"/>
    <xf numFmtId="0" fontId="5" fillId="3" borderId="0" applyAlignment="1" pivotButton="0" quotePrefix="0" xfId="0">
      <alignment vertical="center" wrapText="1"/>
    </xf>
    <xf numFmtId="0" fontId="5" fillId="4" borderId="0" applyAlignment="1" pivotButton="0" quotePrefix="0" xfId="0">
      <alignment vertical="center" wrapText="1"/>
    </xf>
    <xf numFmtId="164" fontId="0" fillId="0" borderId="0" pivotButton="0" quotePrefix="0" xfId="0"/>
    <xf numFmtId="1" fontId="0" fillId="0" borderId="0" pivotButton="0" quotePrefix="0" xfId="0"/>
    <xf numFmtId="0" fontId="6" fillId="0" borderId="0" pivotButton="0" quotePrefix="0" xfId="0"/>
    <xf numFmtId="0" fontId="7" fillId="0" borderId="0" pivotButton="0" quotePrefix="0" xfId="0"/>
  </cellXfs>
  <cellStyles count="1">
    <cellStyle name="Normal" xfId="0" builtinId="0" hidden="0"/>
  </cellStyles>
  <dxfs count="2">
    <dxf>
      <font>
        <b val="1"/>
        <color rgb="0014532D"/>
      </font>
      <fill>
        <patternFill patternType="solid">
          <fgColor rgb="00BBF7D0"/>
        </patternFill>
      </fill>
    </dxf>
    <dxf>
      <font>
        <b val="1"/>
        <color rgb="00111111"/>
      </font>
      <fill>
        <patternFill patternType="solid">
          <fgColor rgb="00E5E5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3"/>
  <sheetViews>
    <sheetView workbookViewId="0">
      <pane ySplit="13" topLeftCell="A14" activePane="bottomLeft" state="frozen"/>
      <selection pane="bottomLeft" activeCell="A1" sqref="A1"/>
    </sheetView>
  </sheetViews>
  <sheetFormatPr baseColWidth="8" defaultRowHeight="15"/>
  <cols>
    <col width="44" customWidth="1" min="1" max="1"/>
    <col width="12" customWidth="1" min="2" max="2"/>
    <col width="13" customWidth="1" min="3" max="3"/>
    <col width="16" customWidth="1" min="4" max="4"/>
    <col width="16" customWidth="1" min="5" max="5"/>
    <col width="10" customWidth="1" min="6" max="6"/>
    <col width="14" customWidth="1" min="7" max="7"/>
    <col width="14" customWidth="1" min="8" max="8"/>
    <col width="14" customWidth="1" min="9" max="9"/>
    <col width="12" customWidth="1" min="10" max="10"/>
    <col width="24" customWidth="1" min="11" max="11"/>
  </cols>
  <sheetData>
    <row r="1">
      <c r="A1" s="1" t="inlineStr">
        <is>
          <t>The ROAS Formula: Track or Attack? calculator</t>
        </is>
      </c>
    </row>
    <row r="2">
      <c r="A2" s="2" t="inlineStr">
        <is>
          <t>From the book The ROAS Formula by Michael Manelidis. Fill the yellow cells; everything else calculates.</t>
        </is>
      </c>
    </row>
    <row r="4">
      <c r="A4" t="inlineStr">
        <is>
          <t>Average order value (or payout) per conversion</t>
        </is>
      </c>
      <c r="B4" s="3" t="n">
        <v>60</v>
      </c>
    </row>
    <row r="5">
      <c r="A5" t="inlineStr">
        <is>
          <t>Profit per conversion before ad costs</t>
        </is>
      </c>
      <c r="B5" s="3" t="n">
        <v>40</v>
      </c>
    </row>
    <row r="6">
      <c r="A6" t="inlineStr">
        <is>
          <t>Share of that profit you want to keep</t>
        </is>
      </c>
      <c r="B6" s="4" t="n">
        <v>0.5</v>
      </c>
    </row>
    <row r="7">
      <c r="A7" s="5" t="inlineStr">
        <is>
          <t>Break-even CPA</t>
        </is>
      </c>
      <c r="B7" s="6">
        <f>B5</f>
        <v/>
      </c>
    </row>
    <row r="8">
      <c r="A8" s="5" t="inlineStr">
        <is>
          <t>Target CPA</t>
        </is>
      </c>
      <c r="B8" s="6">
        <f>B5*(1-B6)</f>
        <v/>
      </c>
    </row>
    <row r="9">
      <c r="A9" s="5" t="inlineStr">
        <is>
          <t>Target ROAS</t>
        </is>
      </c>
      <c r="B9" s="7">
        <f>B4/B8</f>
        <v/>
      </c>
    </row>
    <row r="10">
      <c r="A10" s="5" t="inlineStr">
        <is>
          <t>Break-even ROAS</t>
        </is>
      </c>
      <c r="B10" s="7">
        <f>B4/B5</f>
        <v/>
      </c>
    </row>
    <row r="11">
      <c r="A11" s="5" t="inlineStr">
        <is>
          <t>Spend before judging a source (2x to 3x target CPA)</t>
        </is>
      </c>
      <c r="B11" s="8">
        <f>"$"&amp;TEXT(2*B8,"0")&amp;" to $"&amp;TEXT(3*B8,"0")</f>
        <v/>
      </c>
    </row>
    <row r="13" ht="44" customHeight="1">
      <c r="A13" s="9" t="inlineStr">
        <is>
          <t>Source</t>
        </is>
      </c>
      <c r="B13" s="9" t="inlineStr">
        <is>
          <t>Spend ($)</t>
        </is>
      </c>
      <c r="C13" s="9" t="inlineStr">
        <is>
          <t>Conversions</t>
        </is>
      </c>
      <c r="D13" s="9" t="inlineStr">
        <is>
          <t>Converted in 1st half? (Y/N)</t>
        </is>
      </c>
      <c r="E13" s="9" t="inlineStr">
        <is>
          <t>Converted in 2nd half? (Y/N)</t>
        </is>
      </c>
      <c r="F13" s="10" t="inlineStr">
        <is>
          <t>CPA</t>
        </is>
      </c>
      <c r="G13" s="10" t="inlineStr">
        <is>
          <t>Performance (60)</t>
        </is>
      </c>
      <c r="H13" s="10" t="inlineStr">
        <is>
          <t>Confidence (25)</t>
        </is>
      </c>
      <c r="I13" s="10" t="inlineStr">
        <is>
          <t>Consistency (15)</t>
        </is>
      </c>
      <c r="J13" s="10" t="inlineStr">
        <is>
          <t>Source Score</t>
        </is>
      </c>
      <c r="K13" s="10" t="inlineStr">
        <is>
          <t>Decision</t>
        </is>
      </c>
    </row>
    <row r="14">
      <c r="A14" s="3" t="inlineStr">
        <is>
          <t>web3.io</t>
        </is>
      </c>
      <c r="B14" s="3" t="n">
        <v>120</v>
      </c>
      <c r="C14" s="3" t="n">
        <v>10</v>
      </c>
      <c r="D14" s="3" t="inlineStr">
        <is>
          <t>Y</t>
        </is>
      </c>
      <c r="E14" s="3" t="inlineStr">
        <is>
          <t>Y</t>
        </is>
      </c>
      <c r="F14" s="11">
        <f>IF(A14="","",IF(C14&gt;0,B14/C14,"none"))</f>
        <v/>
      </c>
      <c r="G14" s="12">
        <f>IF(A14="","",IF(N(C14)=0,0,MAX(0,MIN(60,40+40*($B$8-B14/C14)/$B$8))))</f>
        <v/>
      </c>
      <c r="H14">
        <f>IF(A14="","",IF(C14&gt;=6,25,IF(C14&gt;=4,20,IF(C14=3,15,IF(C14=2,10,IF(C14=1,5,0))))))</f>
        <v/>
      </c>
      <c r="I14">
        <f>IF(A14="","",IF(AND(UPPER(D14)="Y",UPPER(E14)="Y"),15,IF(OR(UPPER(D14)="Y",UPPER(E14)="Y"),7,0)))</f>
        <v/>
      </c>
      <c r="J14">
        <f>IF(A14="","",ROUND(G14+H14+I14,0))</f>
        <v/>
      </c>
      <c r="K14">
        <f>IF(A14="","",IF(B14&lt;2*$B$8,"Too early: keep testing",IF(J14&gt;=70,"ATTACK",IF(AND(J14&lt;45,B14&gt;=3*$B$8),"KILL","Keep testing"))))</f>
        <v/>
      </c>
    </row>
    <row r="15">
      <c r="A15" s="3" t="inlineStr">
        <is>
          <t>web7.io</t>
        </is>
      </c>
      <c r="B15" s="3" t="n">
        <v>60</v>
      </c>
      <c r="C15" s="3" t="n">
        <v>4</v>
      </c>
      <c r="D15" s="3" t="inlineStr">
        <is>
          <t>Y</t>
        </is>
      </c>
      <c r="E15" s="3" t="inlineStr">
        <is>
          <t>Y</t>
        </is>
      </c>
      <c r="F15" s="11">
        <f>IF(A15="","",IF(C15&gt;0,B15/C15,"none"))</f>
        <v/>
      </c>
      <c r="G15" s="12">
        <f>IF(A15="","",IF(N(C15)=0,0,MAX(0,MIN(60,40+40*($B$8-B15/C15)/$B$8))))</f>
        <v/>
      </c>
      <c r="H15">
        <f>IF(A15="","",IF(C15&gt;=6,25,IF(C15&gt;=4,20,IF(C15=3,15,IF(C15=2,10,IF(C15=1,5,0))))))</f>
        <v/>
      </c>
      <c r="I15">
        <f>IF(A15="","",IF(AND(UPPER(D15)="Y",UPPER(E15)="Y"),15,IF(OR(UPPER(D15)="Y",UPPER(E15)="Y"),7,0)))</f>
        <v/>
      </c>
      <c r="J15">
        <f>IF(A15="","",ROUND(G15+H15+I15,0))</f>
        <v/>
      </c>
      <c r="K15">
        <f>IF(A15="","",IF(B15&lt;2*$B$8,"Too early: keep testing",IF(J15&gt;=70,"ATTACK",IF(AND(J15&lt;45,B15&gt;=3*$B$8),"KILL","Keep testing"))))</f>
        <v/>
      </c>
    </row>
    <row r="16">
      <c r="A16" s="3" t="inlineStr">
        <is>
          <t>web15.io</t>
        </is>
      </c>
      <c r="B16" s="3" t="n">
        <v>90</v>
      </c>
      <c r="C16" s="3" t="n">
        <v>6</v>
      </c>
      <c r="D16" s="3" t="inlineStr">
        <is>
          <t>Y</t>
        </is>
      </c>
      <c r="E16" s="3" t="inlineStr">
        <is>
          <t>Y</t>
        </is>
      </c>
      <c r="F16" s="11">
        <f>IF(A16="","",IF(C16&gt;0,B16/C16,"none"))</f>
        <v/>
      </c>
      <c r="G16" s="12">
        <f>IF(A16="","",IF(N(C16)=0,0,MAX(0,MIN(60,40+40*($B$8-B16/C16)/$B$8))))</f>
        <v/>
      </c>
      <c r="H16">
        <f>IF(A16="","",IF(C16&gt;=6,25,IF(C16&gt;=4,20,IF(C16=3,15,IF(C16=2,10,IF(C16=1,5,0))))))</f>
        <v/>
      </c>
      <c r="I16">
        <f>IF(A16="","",IF(AND(UPPER(D16)="Y",UPPER(E16)="Y"),15,IF(OR(UPPER(D16)="Y",UPPER(E16)="Y"),7,0)))</f>
        <v/>
      </c>
      <c r="J16">
        <f>IF(A16="","",ROUND(G16+H16+I16,0))</f>
        <v/>
      </c>
      <c r="K16">
        <f>IF(A16="","",IF(B16&lt;2*$B$8,"Too early: keep testing",IF(J16&gt;=70,"ATTACK",IF(AND(J16&lt;45,B16&gt;=3*$B$8),"KILL","Keep testing"))))</f>
        <v/>
      </c>
    </row>
    <row r="17">
      <c r="A17" s="3" t="inlineStr">
        <is>
          <t>web12.io</t>
        </is>
      </c>
      <c r="B17" s="3" t="n">
        <v>50</v>
      </c>
      <c r="C17" s="3" t="n">
        <v>2</v>
      </c>
      <c r="D17" s="3" t="inlineStr">
        <is>
          <t>N</t>
        </is>
      </c>
      <c r="E17" s="3" t="inlineStr">
        <is>
          <t>Y</t>
        </is>
      </c>
      <c r="F17" s="11">
        <f>IF(A17="","",IF(C17&gt;0,B17/C17,"none"))</f>
        <v/>
      </c>
      <c r="G17" s="12">
        <f>IF(A17="","",IF(N(C17)=0,0,MAX(0,MIN(60,40+40*($B$8-B17/C17)/$B$8))))</f>
        <v/>
      </c>
      <c r="H17">
        <f>IF(A17="","",IF(C17&gt;=6,25,IF(C17&gt;=4,20,IF(C17=3,15,IF(C17=2,10,IF(C17=1,5,0))))))</f>
        <v/>
      </c>
      <c r="I17">
        <f>IF(A17="","",IF(AND(UPPER(D17)="Y",UPPER(E17)="Y"),15,IF(OR(UPPER(D17)="Y",UPPER(E17)="Y"),7,0)))</f>
        <v/>
      </c>
      <c r="J17">
        <f>IF(A17="","",ROUND(G17+H17+I17,0))</f>
        <v/>
      </c>
      <c r="K17">
        <f>IF(A17="","",IF(B17&lt;2*$B$8,"Too early: keep testing",IF(J17&gt;=70,"ATTACK",IF(AND(J17&lt;45,B17&gt;=3*$B$8),"KILL","Keep testing"))))</f>
        <v/>
      </c>
    </row>
    <row r="18">
      <c r="A18" s="3" t="inlineStr">
        <is>
          <t>web9.io</t>
        </is>
      </c>
      <c r="B18" s="3" t="n">
        <v>18</v>
      </c>
      <c r="C18" s="3" t="n">
        <v>1</v>
      </c>
      <c r="D18" s="3" t="inlineStr">
        <is>
          <t>N</t>
        </is>
      </c>
      <c r="E18" s="3" t="inlineStr">
        <is>
          <t>Y</t>
        </is>
      </c>
      <c r="F18" s="11">
        <f>IF(A18="","",IF(C18&gt;0,B18/C18,"none"))</f>
        <v/>
      </c>
      <c r="G18" s="12">
        <f>IF(A18="","",IF(N(C18)=0,0,MAX(0,MIN(60,40+40*($B$8-B18/C18)/$B$8))))</f>
        <v/>
      </c>
      <c r="H18">
        <f>IF(A18="","",IF(C18&gt;=6,25,IF(C18&gt;=4,20,IF(C18=3,15,IF(C18=2,10,IF(C18=1,5,0))))))</f>
        <v/>
      </c>
      <c r="I18">
        <f>IF(A18="","",IF(AND(UPPER(D18)="Y",UPPER(E18)="Y"),15,IF(OR(UPPER(D18)="Y",UPPER(E18)="Y"),7,0)))</f>
        <v/>
      </c>
      <c r="J18">
        <f>IF(A18="","",ROUND(G18+H18+I18,0))</f>
        <v/>
      </c>
      <c r="K18">
        <f>IF(A18="","",IF(B18&lt;2*$B$8,"Too early: keep testing",IF(J18&gt;=70,"ATTACK",IF(AND(J18&lt;45,B18&gt;=3*$B$8),"KILL","Keep testing"))))</f>
        <v/>
      </c>
    </row>
    <row r="19">
      <c r="A19" s="3" t="inlineStr">
        <is>
          <t>web5.io</t>
        </is>
      </c>
      <c r="B19" s="3" t="n">
        <v>64</v>
      </c>
      <c r="C19" s="3" t="n">
        <v>2</v>
      </c>
      <c r="D19" s="3" t="inlineStr">
        <is>
          <t>Y</t>
        </is>
      </c>
      <c r="E19" s="3" t="inlineStr">
        <is>
          <t>N</t>
        </is>
      </c>
      <c r="F19" s="11">
        <f>IF(A19="","",IF(C19&gt;0,B19/C19,"none"))</f>
        <v/>
      </c>
      <c r="G19" s="12">
        <f>IF(A19="","",IF(N(C19)=0,0,MAX(0,MIN(60,40+40*($B$8-B19/C19)/$B$8))))</f>
        <v/>
      </c>
      <c r="H19">
        <f>IF(A19="","",IF(C19&gt;=6,25,IF(C19&gt;=4,20,IF(C19=3,15,IF(C19=2,10,IF(C19=1,5,0))))))</f>
        <v/>
      </c>
      <c r="I19">
        <f>IF(A19="","",IF(AND(UPPER(D19)="Y",UPPER(E19)="Y"),15,IF(OR(UPPER(D19)="Y",UPPER(E19)="Y"),7,0)))</f>
        <v/>
      </c>
      <c r="J19">
        <f>IF(A19="","",ROUND(G19+H19+I19,0))</f>
        <v/>
      </c>
      <c r="K19">
        <f>IF(A19="","",IF(B19&lt;2*$B$8,"Too early: keep testing",IF(J19&gt;=70,"ATTACK",IF(AND(J19&lt;45,B19&gt;=3*$B$8),"KILL","Keep testing"))))</f>
        <v/>
      </c>
    </row>
    <row r="20">
      <c r="A20" s="3" t="inlineStr">
        <is>
          <t>web2.io</t>
        </is>
      </c>
      <c r="B20" s="3" t="n">
        <v>65</v>
      </c>
      <c r="C20" s="3" t="n">
        <v>0</v>
      </c>
      <c r="D20" s="3" t="inlineStr">
        <is>
          <t>N</t>
        </is>
      </c>
      <c r="E20" s="3" t="inlineStr">
        <is>
          <t>N</t>
        </is>
      </c>
      <c r="F20" s="11">
        <f>IF(A20="","",IF(C20&gt;0,B20/C20,"none"))</f>
        <v/>
      </c>
      <c r="G20" s="12">
        <f>IF(A20="","",IF(N(C20)=0,0,MAX(0,MIN(60,40+40*($B$8-B20/C20)/$B$8))))</f>
        <v/>
      </c>
      <c r="H20">
        <f>IF(A20="","",IF(C20&gt;=6,25,IF(C20&gt;=4,20,IF(C20=3,15,IF(C20=2,10,IF(C20=1,5,0))))))</f>
        <v/>
      </c>
      <c r="I20">
        <f>IF(A20="","",IF(AND(UPPER(D20)="Y",UPPER(E20)="Y"),15,IF(OR(UPPER(D20)="Y",UPPER(E20)="Y"),7,0)))</f>
        <v/>
      </c>
      <c r="J20">
        <f>IF(A20="","",ROUND(G20+H20+I20,0))</f>
        <v/>
      </c>
      <c r="K20">
        <f>IF(A20="","",IF(B20&lt;2*$B$8,"Too early: keep testing",IF(J20&gt;=70,"ATTACK",IF(AND(J20&lt;45,B20&gt;=3*$B$8),"KILL","Keep testing"))))</f>
        <v/>
      </c>
    </row>
    <row r="21">
      <c r="A21" s="3" t="n"/>
      <c r="B21" s="3" t="n"/>
      <c r="C21" s="3" t="n"/>
      <c r="D21" s="3" t="n"/>
      <c r="E21" s="3" t="n"/>
      <c r="F21" s="11">
        <f>IF(A21="","",IF(C21&gt;0,B21/C21,"none"))</f>
        <v/>
      </c>
      <c r="G21" s="12">
        <f>IF(A21="","",IF(N(C21)=0,0,MAX(0,MIN(60,40+40*($B$8-B21/C21)/$B$8))))</f>
        <v/>
      </c>
      <c r="H21">
        <f>IF(A21="","",IF(C21&gt;=6,25,IF(C21&gt;=4,20,IF(C21=3,15,IF(C21=2,10,IF(C21=1,5,0))))))</f>
        <v/>
      </c>
      <c r="I21">
        <f>IF(A21="","",IF(AND(UPPER(D21)="Y",UPPER(E21)="Y"),15,IF(OR(UPPER(D21)="Y",UPPER(E21)="Y"),7,0)))</f>
        <v/>
      </c>
      <c r="J21">
        <f>IF(A21="","",ROUND(G21+H21+I21,0))</f>
        <v/>
      </c>
      <c r="K21">
        <f>IF(A21="","",IF(B21&lt;2*$B$8,"Too early: keep testing",IF(J21&gt;=70,"ATTACK",IF(AND(J21&lt;45,B21&gt;=3*$B$8),"KILL","Keep testing"))))</f>
        <v/>
      </c>
    </row>
    <row r="22">
      <c r="A22" s="3" t="n"/>
      <c r="B22" s="3" t="n"/>
      <c r="C22" s="3" t="n"/>
      <c r="D22" s="3" t="n"/>
      <c r="E22" s="3" t="n"/>
      <c r="F22" s="11">
        <f>IF(A22="","",IF(C22&gt;0,B22/C22,"none"))</f>
        <v/>
      </c>
      <c r="G22" s="12">
        <f>IF(A22="","",IF(N(C22)=0,0,MAX(0,MIN(60,40+40*($B$8-B22/C22)/$B$8))))</f>
        <v/>
      </c>
      <c r="H22">
        <f>IF(A22="","",IF(C22&gt;=6,25,IF(C22&gt;=4,20,IF(C22=3,15,IF(C22=2,10,IF(C22=1,5,0))))))</f>
        <v/>
      </c>
      <c r="I22">
        <f>IF(A22="","",IF(AND(UPPER(D22)="Y",UPPER(E22)="Y"),15,IF(OR(UPPER(D22)="Y",UPPER(E22)="Y"),7,0)))</f>
        <v/>
      </c>
      <c r="J22">
        <f>IF(A22="","",ROUND(G22+H22+I22,0))</f>
        <v/>
      </c>
      <c r="K22">
        <f>IF(A22="","",IF(B22&lt;2*$B$8,"Too early: keep testing",IF(J22&gt;=70,"ATTACK",IF(AND(J22&lt;45,B22&gt;=3*$B$8),"KILL","Keep testing"))))</f>
        <v/>
      </c>
    </row>
    <row r="23">
      <c r="A23" s="3" t="n"/>
      <c r="B23" s="3" t="n"/>
      <c r="C23" s="3" t="n"/>
      <c r="D23" s="3" t="n"/>
      <c r="E23" s="3" t="n"/>
      <c r="F23" s="11">
        <f>IF(A23="","",IF(C23&gt;0,B23/C23,"none"))</f>
        <v/>
      </c>
      <c r="G23" s="12">
        <f>IF(A23="","",IF(N(C23)=0,0,MAX(0,MIN(60,40+40*($B$8-B23/C23)/$B$8))))</f>
        <v/>
      </c>
      <c r="H23">
        <f>IF(A23="","",IF(C23&gt;=6,25,IF(C23&gt;=4,20,IF(C23=3,15,IF(C23=2,10,IF(C23=1,5,0))))))</f>
        <v/>
      </c>
      <c r="I23">
        <f>IF(A23="","",IF(AND(UPPER(D23)="Y",UPPER(E23)="Y"),15,IF(OR(UPPER(D23)="Y",UPPER(E23)="Y"),7,0)))</f>
        <v/>
      </c>
      <c r="J23">
        <f>IF(A23="","",ROUND(G23+H23+I23,0))</f>
        <v/>
      </c>
      <c r="K23">
        <f>IF(A23="","",IF(B23&lt;2*$B$8,"Too early: keep testing",IF(J23&gt;=70,"ATTACK",IF(AND(J23&lt;45,B23&gt;=3*$B$8),"KILL","Keep testing"))))</f>
        <v/>
      </c>
    </row>
    <row r="24">
      <c r="A24" s="3" t="n"/>
      <c r="B24" s="3" t="n"/>
      <c r="C24" s="3" t="n"/>
      <c r="D24" s="3" t="n"/>
      <c r="E24" s="3" t="n"/>
      <c r="F24" s="11">
        <f>IF(A24="","",IF(C24&gt;0,B24/C24,"none"))</f>
        <v/>
      </c>
      <c r="G24" s="12">
        <f>IF(A24="","",IF(N(C24)=0,0,MAX(0,MIN(60,40+40*($B$8-B24/C24)/$B$8))))</f>
        <v/>
      </c>
      <c r="H24">
        <f>IF(A24="","",IF(C24&gt;=6,25,IF(C24&gt;=4,20,IF(C24=3,15,IF(C24=2,10,IF(C24=1,5,0))))))</f>
        <v/>
      </c>
      <c r="I24">
        <f>IF(A24="","",IF(AND(UPPER(D24)="Y",UPPER(E24)="Y"),15,IF(OR(UPPER(D24)="Y",UPPER(E24)="Y"),7,0)))</f>
        <v/>
      </c>
      <c r="J24">
        <f>IF(A24="","",ROUND(G24+H24+I24,0))</f>
        <v/>
      </c>
      <c r="K24">
        <f>IF(A24="","",IF(B24&lt;2*$B$8,"Too early: keep testing",IF(J24&gt;=70,"ATTACK",IF(AND(J24&lt;45,B24&gt;=3*$B$8),"KILL","Keep testing"))))</f>
        <v/>
      </c>
    </row>
    <row r="25">
      <c r="A25" s="3" t="n"/>
      <c r="B25" s="3" t="n"/>
      <c r="C25" s="3" t="n"/>
      <c r="D25" s="3" t="n"/>
      <c r="E25" s="3" t="n"/>
      <c r="F25" s="11">
        <f>IF(A25="","",IF(C25&gt;0,B25/C25,"none"))</f>
        <v/>
      </c>
      <c r="G25" s="12">
        <f>IF(A25="","",IF(N(C25)=0,0,MAX(0,MIN(60,40+40*($B$8-B25/C25)/$B$8))))</f>
        <v/>
      </c>
      <c r="H25">
        <f>IF(A25="","",IF(C25&gt;=6,25,IF(C25&gt;=4,20,IF(C25=3,15,IF(C25=2,10,IF(C25=1,5,0))))))</f>
        <v/>
      </c>
      <c r="I25">
        <f>IF(A25="","",IF(AND(UPPER(D25)="Y",UPPER(E25)="Y"),15,IF(OR(UPPER(D25)="Y",UPPER(E25)="Y"),7,0)))</f>
        <v/>
      </c>
      <c r="J25">
        <f>IF(A25="","",ROUND(G25+H25+I25,0))</f>
        <v/>
      </c>
      <c r="K25">
        <f>IF(A25="","",IF(B25&lt;2*$B$8,"Too early: keep testing",IF(J25&gt;=70,"ATTACK",IF(AND(J25&lt;45,B25&gt;=3*$B$8),"KILL","Keep testing"))))</f>
        <v/>
      </c>
    </row>
    <row r="26">
      <c r="A26" s="3" t="n"/>
      <c r="B26" s="3" t="n"/>
      <c r="C26" s="3" t="n"/>
      <c r="D26" s="3" t="n"/>
      <c r="E26" s="3" t="n"/>
      <c r="F26" s="11">
        <f>IF(A26="","",IF(C26&gt;0,B26/C26,"none"))</f>
        <v/>
      </c>
      <c r="G26" s="12">
        <f>IF(A26="","",IF(N(C26)=0,0,MAX(0,MIN(60,40+40*($B$8-B26/C26)/$B$8))))</f>
        <v/>
      </c>
      <c r="H26">
        <f>IF(A26="","",IF(C26&gt;=6,25,IF(C26&gt;=4,20,IF(C26=3,15,IF(C26=2,10,IF(C26=1,5,0))))))</f>
        <v/>
      </c>
      <c r="I26">
        <f>IF(A26="","",IF(AND(UPPER(D26)="Y",UPPER(E26)="Y"),15,IF(OR(UPPER(D26)="Y",UPPER(E26)="Y"),7,0)))</f>
        <v/>
      </c>
      <c r="J26">
        <f>IF(A26="","",ROUND(G26+H26+I26,0))</f>
        <v/>
      </c>
      <c r="K26">
        <f>IF(A26="","",IF(B26&lt;2*$B$8,"Too early: keep testing",IF(J26&gt;=70,"ATTACK",IF(AND(J26&lt;45,B26&gt;=3*$B$8),"KILL","Keep testing"))))</f>
        <v/>
      </c>
    </row>
    <row r="27">
      <c r="A27" s="3" t="n"/>
      <c r="B27" s="3" t="n"/>
      <c r="C27" s="3" t="n"/>
      <c r="D27" s="3" t="n"/>
      <c r="E27" s="3" t="n"/>
      <c r="F27" s="11">
        <f>IF(A27="","",IF(C27&gt;0,B27/C27,"none"))</f>
        <v/>
      </c>
      <c r="G27" s="12">
        <f>IF(A27="","",IF(N(C27)=0,0,MAX(0,MIN(60,40+40*($B$8-B27/C27)/$B$8))))</f>
        <v/>
      </c>
      <c r="H27">
        <f>IF(A27="","",IF(C27&gt;=6,25,IF(C27&gt;=4,20,IF(C27=3,15,IF(C27=2,10,IF(C27=1,5,0))))))</f>
        <v/>
      </c>
      <c r="I27">
        <f>IF(A27="","",IF(AND(UPPER(D27)="Y",UPPER(E27)="Y"),15,IF(OR(UPPER(D27)="Y",UPPER(E27)="Y"),7,0)))</f>
        <v/>
      </c>
      <c r="J27">
        <f>IF(A27="","",ROUND(G27+H27+I27,0))</f>
        <v/>
      </c>
      <c r="K27">
        <f>IF(A27="","",IF(B27&lt;2*$B$8,"Too early: keep testing",IF(J27&gt;=70,"ATTACK",IF(AND(J27&lt;45,B27&gt;=3*$B$8),"KILL","Keep testing"))))</f>
        <v/>
      </c>
    </row>
    <row r="28">
      <c r="A28" s="3" t="n"/>
      <c r="B28" s="3" t="n"/>
      <c r="C28" s="3" t="n"/>
      <c r="D28" s="3" t="n"/>
      <c r="E28" s="3" t="n"/>
      <c r="F28" s="11">
        <f>IF(A28="","",IF(C28&gt;0,B28/C28,"none"))</f>
        <v/>
      </c>
      <c r="G28" s="12">
        <f>IF(A28="","",IF(N(C28)=0,0,MAX(0,MIN(60,40+40*($B$8-B28/C28)/$B$8))))</f>
        <v/>
      </c>
      <c r="H28">
        <f>IF(A28="","",IF(C28&gt;=6,25,IF(C28&gt;=4,20,IF(C28=3,15,IF(C28=2,10,IF(C28=1,5,0))))))</f>
        <v/>
      </c>
      <c r="I28">
        <f>IF(A28="","",IF(AND(UPPER(D28)="Y",UPPER(E28)="Y"),15,IF(OR(UPPER(D28)="Y",UPPER(E28)="Y"),7,0)))</f>
        <v/>
      </c>
      <c r="J28">
        <f>IF(A28="","",ROUND(G28+H28+I28,0))</f>
        <v/>
      </c>
      <c r="K28">
        <f>IF(A28="","",IF(B28&lt;2*$B$8,"Too early: keep testing",IF(J28&gt;=70,"ATTACK",IF(AND(J28&lt;45,B28&gt;=3*$B$8),"KILL","Keep testing"))))</f>
        <v/>
      </c>
    </row>
    <row r="29">
      <c r="A29" s="3" t="n"/>
      <c r="B29" s="3" t="n"/>
      <c r="C29" s="3" t="n"/>
      <c r="D29" s="3" t="n"/>
      <c r="E29" s="3" t="n"/>
      <c r="F29" s="11">
        <f>IF(A29="","",IF(C29&gt;0,B29/C29,"none"))</f>
        <v/>
      </c>
      <c r="G29" s="12">
        <f>IF(A29="","",IF(N(C29)=0,0,MAX(0,MIN(60,40+40*($B$8-B29/C29)/$B$8))))</f>
        <v/>
      </c>
      <c r="H29">
        <f>IF(A29="","",IF(C29&gt;=6,25,IF(C29&gt;=4,20,IF(C29=3,15,IF(C29=2,10,IF(C29=1,5,0))))))</f>
        <v/>
      </c>
      <c r="I29">
        <f>IF(A29="","",IF(AND(UPPER(D29)="Y",UPPER(E29)="Y"),15,IF(OR(UPPER(D29)="Y",UPPER(E29)="Y"),7,0)))</f>
        <v/>
      </c>
      <c r="J29">
        <f>IF(A29="","",ROUND(G29+H29+I29,0))</f>
        <v/>
      </c>
      <c r="K29">
        <f>IF(A29="","",IF(B29&lt;2*$B$8,"Too early: keep testing",IF(J29&gt;=70,"ATTACK",IF(AND(J29&lt;45,B29&gt;=3*$B$8),"KILL","Keep testing"))))</f>
        <v/>
      </c>
    </row>
    <row r="30">
      <c r="A30" s="3" t="n"/>
      <c r="B30" s="3" t="n"/>
      <c r="C30" s="3" t="n"/>
      <c r="D30" s="3" t="n"/>
      <c r="E30" s="3" t="n"/>
      <c r="F30" s="11">
        <f>IF(A30="","",IF(C30&gt;0,B30/C30,"none"))</f>
        <v/>
      </c>
      <c r="G30" s="12">
        <f>IF(A30="","",IF(N(C30)=0,0,MAX(0,MIN(60,40+40*($B$8-B30/C30)/$B$8))))</f>
        <v/>
      </c>
      <c r="H30">
        <f>IF(A30="","",IF(C30&gt;=6,25,IF(C30&gt;=4,20,IF(C30=3,15,IF(C30=2,10,IF(C30=1,5,0))))))</f>
        <v/>
      </c>
      <c r="I30">
        <f>IF(A30="","",IF(AND(UPPER(D30)="Y",UPPER(E30)="Y"),15,IF(OR(UPPER(D30)="Y",UPPER(E30)="Y"),7,0)))</f>
        <v/>
      </c>
      <c r="J30">
        <f>IF(A30="","",ROUND(G30+H30+I30,0))</f>
        <v/>
      </c>
      <c r="K30">
        <f>IF(A30="","",IF(B30&lt;2*$B$8,"Too early: keep testing",IF(J30&gt;=70,"ATTACK",IF(AND(J30&lt;45,B30&gt;=3*$B$8),"KILL","Keep testing"))))</f>
        <v/>
      </c>
    </row>
    <row r="31">
      <c r="A31" s="3" t="n"/>
      <c r="B31" s="3" t="n"/>
      <c r="C31" s="3" t="n"/>
      <c r="D31" s="3" t="n"/>
      <c r="E31" s="3" t="n"/>
      <c r="F31" s="11">
        <f>IF(A31="","",IF(C31&gt;0,B31/C31,"none"))</f>
        <v/>
      </c>
      <c r="G31" s="12">
        <f>IF(A31="","",IF(N(C31)=0,0,MAX(0,MIN(60,40+40*($B$8-B31/C31)/$B$8))))</f>
        <v/>
      </c>
      <c r="H31">
        <f>IF(A31="","",IF(C31&gt;=6,25,IF(C31&gt;=4,20,IF(C31=3,15,IF(C31=2,10,IF(C31=1,5,0))))))</f>
        <v/>
      </c>
      <c r="I31">
        <f>IF(A31="","",IF(AND(UPPER(D31)="Y",UPPER(E31)="Y"),15,IF(OR(UPPER(D31)="Y",UPPER(E31)="Y"),7,0)))</f>
        <v/>
      </c>
      <c r="J31">
        <f>IF(A31="","",ROUND(G31+H31+I31,0))</f>
        <v/>
      </c>
      <c r="K31">
        <f>IF(A31="","",IF(B31&lt;2*$B$8,"Too early: keep testing",IF(J31&gt;=70,"ATTACK",IF(AND(J31&lt;45,B31&gt;=3*$B$8),"KILL","Keep testing"))))</f>
        <v/>
      </c>
    </row>
    <row r="32">
      <c r="A32" s="3" t="n"/>
      <c r="B32" s="3" t="n"/>
      <c r="C32" s="3" t="n"/>
      <c r="D32" s="3" t="n"/>
      <c r="E32" s="3" t="n"/>
      <c r="F32" s="11">
        <f>IF(A32="","",IF(C32&gt;0,B32/C32,"none"))</f>
        <v/>
      </c>
      <c r="G32" s="12">
        <f>IF(A32="","",IF(N(C32)=0,0,MAX(0,MIN(60,40+40*($B$8-B32/C32)/$B$8))))</f>
        <v/>
      </c>
      <c r="H32">
        <f>IF(A32="","",IF(C32&gt;=6,25,IF(C32&gt;=4,20,IF(C32=3,15,IF(C32=2,10,IF(C32=1,5,0))))))</f>
        <v/>
      </c>
      <c r="I32">
        <f>IF(A32="","",IF(AND(UPPER(D32)="Y",UPPER(E32)="Y"),15,IF(OR(UPPER(D32)="Y",UPPER(E32)="Y"),7,0)))</f>
        <v/>
      </c>
      <c r="J32">
        <f>IF(A32="","",ROUND(G32+H32+I32,0))</f>
        <v/>
      </c>
      <c r="K32">
        <f>IF(A32="","",IF(B32&lt;2*$B$8,"Too early: keep testing",IF(J32&gt;=70,"ATTACK",IF(AND(J32&lt;45,B32&gt;=3*$B$8),"KILL","Keep testing"))))</f>
        <v/>
      </c>
    </row>
    <row r="33">
      <c r="A33" s="3" t="n"/>
      <c r="B33" s="3" t="n"/>
      <c r="C33" s="3" t="n"/>
      <c r="D33" s="3" t="n"/>
      <c r="E33" s="3" t="n"/>
      <c r="F33" s="11">
        <f>IF(A33="","",IF(C33&gt;0,B33/C33,"none"))</f>
        <v/>
      </c>
      <c r="G33" s="12">
        <f>IF(A33="","",IF(N(C33)=0,0,MAX(0,MIN(60,40+40*($B$8-B33/C33)/$B$8))))</f>
        <v/>
      </c>
      <c r="H33">
        <f>IF(A33="","",IF(C33&gt;=6,25,IF(C33&gt;=4,20,IF(C33=3,15,IF(C33=2,10,IF(C33=1,5,0))))))</f>
        <v/>
      </c>
      <c r="I33">
        <f>IF(A33="","",IF(AND(UPPER(D33)="Y",UPPER(E33)="Y"),15,IF(OR(UPPER(D33)="Y",UPPER(E33)="Y"),7,0)))</f>
        <v/>
      </c>
      <c r="J33">
        <f>IF(A33="","",ROUND(G33+H33+I33,0))</f>
        <v/>
      </c>
      <c r="K33">
        <f>IF(A33="","",IF(B33&lt;2*$B$8,"Too early: keep testing",IF(J33&gt;=70,"ATTACK",IF(AND(J33&lt;45,B33&gt;=3*$B$8),"KILL","Keep testing"))))</f>
        <v/>
      </c>
    </row>
    <row r="34">
      <c r="A34" s="3" t="n"/>
      <c r="B34" s="3" t="n"/>
      <c r="C34" s="3" t="n"/>
      <c r="D34" s="3" t="n"/>
      <c r="E34" s="3" t="n"/>
      <c r="F34" s="11">
        <f>IF(A34="","",IF(C34&gt;0,B34/C34,"none"))</f>
        <v/>
      </c>
      <c r="G34" s="12">
        <f>IF(A34="","",IF(N(C34)=0,0,MAX(0,MIN(60,40+40*($B$8-B34/C34)/$B$8))))</f>
        <v/>
      </c>
      <c r="H34">
        <f>IF(A34="","",IF(C34&gt;=6,25,IF(C34&gt;=4,20,IF(C34=3,15,IF(C34=2,10,IF(C34=1,5,0))))))</f>
        <v/>
      </c>
      <c r="I34">
        <f>IF(A34="","",IF(AND(UPPER(D34)="Y",UPPER(E34)="Y"),15,IF(OR(UPPER(D34)="Y",UPPER(E34)="Y"),7,0)))</f>
        <v/>
      </c>
      <c r="J34">
        <f>IF(A34="","",ROUND(G34+H34+I34,0))</f>
        <v/>
      </c>
      <c r="K34">
        <f>IF(A34="","",IF(B34&lt;2*$B$8,"Too early: keep testing",IF(J34&gt;=70,"ATTACK",IF(AND(J34&lt;45,B34&gt;=3*$B$8),"KILL","Keep testing"))))</f>
        <v/>
      </c>
    </row>
    <row r="35">
      <c r="A35" s="3" t="n"/>
      <c r="B35" s="3" t="n"/>
      <c r="C35" s="3" t="n"/>
      <c r="D35" s="3" t="n"/>
      <c r="E35" s="3" t="n"/>
      <c r="F35" s="11">
        <f>IF(A35="","",IF(C35&gt;0,B35/C35,"none"))</f>
        <v/>
      </c>
      <c r="G35" s="12">
        <f>IF(A35="","",IF(N(C35)=0,0,MAX(0,MIN(60,40+40*($B$8-B35/C35)/$B$8))))</f>
        <v/>
      </c>
      <c r="H35">
        <f>IF(A35="","",IF(C35&gt;=6,25,IF(C35&gt;=4,20,IF(C35=3,15,IF(C35=2,10,IF(C35=1,5,0))))))</f>
        <v/>
      </c>
      <c r="I35">
        <f>IF(A35="","",IF(AND(UPPER(D35)="Y",UPPER(E35)="Y"),15,IF(OR(UPPER(D35)="Y",UPPER(E35)="Y"),7,0)))</f>
        <v/>
      </c>
      <c r="J35">
        <f>IF(A35="","",ROUND(G35+H35+I35,0))</f>
        <v/>
      </c>
      <c r="K35">
        <f>IF(A35="","",IF(B35&lt;2*$B$8,"Too early: keep testing",IF(J35&gt;=70,"ATTACK",IF(AND(J35&lt;45,B35&gt;=3*$B$8),"KILL","Keep testing"))))</f>
        <v/>
      </c>
    </row>
    <row r="36">
      <c r="A36" s="3" t="n"/>
      <c r="B36" s="3" t="n"/>
      <c r="C36" s="3" t="n"/>
      <c r="D36" s="3" t="n"/>
      <c r="E36" s="3" t="n"/>
      <c r="F36" s="11">
        <f>IF(A36="","",IF(C36&gt;0,B36/C36,"none"))</f>
        <v/>
      </c>
      <c r="G36" s="12">
        <f>IF(A36="","",IF(N(C36)=0,0,MAX(0,MIN(60,40+40*($B$8-B36/C36)/$B$8))))</f>
        <v/>
      </c>
      <c r="H36">
        <f>IF(A36="","",IF(C36&gt;=6,25,IF(C36&gt;=4,20,IF(C36=3,15,IF(C36=2,10,IF(C36=1,5,0))))))</f>
        <v/>
      </c>
      <c r="I36">
        <f>IF(A36="","",IF(AND(UPPER(D36)="Y",UPPER(E36)="Y"),15,IF(OR(UPPER(D36)="Y",UPPER(E36)="Y"),7,0)))</f>
        <v/>
      </c>
      <c r="J36">
        <f>IF(A36="","",ROUND(G36+H36+I36,0))</f>
        <v/>
      </c>
      <c r="K36">
        <f>IF(A36="","",IF(B36&lt;2*$B$8,"Too early: keep testing",IF(J36&gt;=70,"ATTACK",IF(AND(J36&lt;45,B36&gt;=3*$B$8),"KILL","Keep testing"))))</f>
        <v/>
      </c>
    </row>
    <row r="37">
      <c r="A37" s="3" t="n"/>
      <c r="B37" s="3" t="n"/>
      <c r="C37" s="3" t="n"/>
      <c r="D37" s="3" t="n"/>
      <c r="E37" s="3" t="n"/>
      <c r="F37" s="11">
        <f>IF(A37="","",IF(C37&gt;0,B37/C37,"none"))</f>
        <v/>
      </c>
      <c r="G37" s="12">
        <f>IF(A37="","",IF(N(C37)=0,0,MAX(0,MIN(60,40+40*($B$8-B37/C37)/$B$8))))</f>
        <v/>
      </c>
      <c r="H37">
        <f>IF(A37="","",IF(C37&gt;=6,25,IF(C37&gt;=4,20,IF(C37=3,15,IF(C37=2,10,IF(C37=1,5,0))))))</f>
        <v/>
      </c>
      <c r="I37">
        <f>IF(A37="","",IF(AND(UPPER(D37)="Y",UPPER(E37)="Y"),15,IF(OR(UPPER(D37)="Y",UPPER(E37)="Y"),7,0)))</f>
        <v/>
      </c>
      <c r="J37">
        <f>IF(A37="","",ROUND(G37+H37+I37,0))</f>
        <v/>
      </c>
      <c r="K37">
        <f>IF(A37="","",IF(B37&lt;2*$B$8,"Too early: keep testing",IF(J37&gt;=70,"ATTACK",IF(AND(J37&lt;45,B37&gt;=3*$B$8),"KILL","Keep testing"))))</f>
        <v/>
      </c>
    </row>
    <row r="38">
      <c r="A38" s="3" t="n"/>
      <c r="B38" s="3" t="n"/>
      <c r="C38" s="3" t="n"/>
      <c r="D38" s="3" t="n"/>
      <c r="E38" s="3" t="n"/>
      <c r="F38" s="11">
        <f>IF(A38="","",IF(C38&gt;0,B38/C38,"none"))</f>
        <v/>
      </c>
      <c r="G38" s="12">
        <f>IF(A38="","",IF(N(C38)=0,0,MAX(0,MIN(60,40+40*($B$8-B38/C38)/$B$8))))</f>
        <v/>
      </c>
      <c r="H38">
        <f>IF(A38="","",IF(C38&gt;=6,25,IF(C38&gt;=4,20,IF(C38=3,15,IF(C38=2,10,IF(C38=1,5,0))))))</f>
        <v/>
      </c>
      <c r="I38">
        <f>IF(A38="","",IF(AND(UPPER(D38)="Y",UPPER(E38)="Y"),15,IF(OR(UPPER(D38)="Y",UPPER(E38)="Y"),7,0)))</f>
        <v/>
      </c>
      <c r="J38">
        <f>IF(A38="","",ROUND(G38+H38+I38,0))</f>
        <v/>
      </c>
      <c r="K38">
        <f>IF(A38="","",IF(B38&lt;2*$B$8,"Too early: keep testing",IF(J38&gt;=70,"ATTACK",IF(AND(J38&lt;45,B38&gt;=3*$B$8),"KILL","Keep testing"))))</f>
        <v/>
      </c>
    </row>
    <row r="39">
      <c r="A39" s="3" t="n"/>
      <c r="B39" s="3" t="n"/>
      <c r="C39" s="3" t="n"/>
      <c r="D39" s="3" t="n"/>
      <c r="E39" s="3" t="n"/>
      <c r="F39" s="11">
        <f>IF(A39="","",IF(C39&gt;0,B39/C39,"none"))</f>
        <v/>
      </c>
      <c r="G39" s="12">
        <f>IF(A39="","",IF(N(C39)=0,0,MAX(0,MIN(60,40+40*($B$8-B39/C39)/$B$8))))</f>
        <v/>
      </c>
      <c r="H39">
        <f>IF(A39="","",IF(C39&gt;=6,25,IF(C39&gt;=4,20,IF(C39=3,15,IF(C39=2,10,IF(C39=1,5,0))))))</f>
        <v/>
      </c>
      <c r="I39">
        <f>IF(A39="","",IF(AND(UPPER(D39)="Y",UPPER(E39)="Y"),15,IF(OR(UPPER(D39)="Y",UPPER(E39)="Y"),7,0)))</f>
        <v/>
      </c>
      <c r="J39">
        <f>IF(A39="","",ROUND(G39+H39+I39,0))</f>
        <v/>
      </c>
      <c r="K39">
        <f>IF(A39="","",IF(B39&lt;2*$B$8,"Too early: keep testing",IF(J39&gt;=70,"ATTACK",IF(AND(J39&lt;45,B39&gt;=3*$B$8),"KILL","Keep testing"))))</f>
        <v/>
      </c>
    </row>
    <row r="40">
      <c r="A40" s="3" t="n"/>
      <c r="B40" s="3" t="n"/>
      <c r="C40" s="3" t="n"/>
      <c r="D40" s="3" t="n"/>
      <c r="E40" s="3" t="n"/>
      <c r="F40" s="11">
        <f>IF(A40="","",IF(C40&gt;0,B40/C40,"none"))</f>
        <v/>
      </c>
      <c r="G40" s="12">
        <f>IF(A40="","",IF(N(C40)=0,0,MAX(0,MIN(60,40+40*($B$8-B40/C40)/$B$8))))</f>
        <v/>
      </c>
      <c r="H40">
        <f>IF(A40="","",IF(C40&gt;=6,25,IF(C40&gt;=4,20,IF(C40=3,15,IF(C40=2,10,IF(C40=1,5,0))))))</f>
        <v/>
      </c>
      <c r="I40">
        <f>IF(A40="","",IF(AND(UPPER(D40)="Y",UPPER(E40)="Y"),15,IF(OR(UPPER(D40)="Y",UPPER(E40)="Y"),7,0)))</f>
        <v/>
      </c>
      <c r="J40">
        <f>IF(A40="","",ROUND(G40+H40+I40,0))</f>
        <v/>
      </c>
      <c r="K40">
        <f>IF(A40="","",IF(B40&lt;2*$B$8,"Too early: keep testing",IF(J40&gt;=70,"ATTACK",IF(AND(J40&lt;45,B40&gt;=3*$B$8),"KILL","Keep testing"))))</f>
        <v/>
      </c>
    </row>
    <row r="41">
      <c r="A41" s="3" t="n"/>
      <c r="B41" s="3" t="n"/>
      <c r="C41" s="3" t="n"/>
      <c r="D41" s="3" t="n"/>
      <c r="E41" s="3" t="n"/>
      <c r="F41" s="11">
        <f>IF(A41="","",IF(C41&gt;0,B41/C41,"none"))</f>
        <v/>
      </c>
      <c r="G41" s="12">
        <f>IF(A41="","",IF(N(C41)=0,0,MAX(0,MIN(60,40+40*($B$8-B41/C41)/$B$8))))</f>
        <v/>
      </c>
      <c r="H41">
        <f>IF(A41="","",IF(C41&gt;=6,25,IF(C41&gt;=4,20,IF(C41=3,15,IF(C41=2,10,IF(C41=1,5,0))))))</f>
        <v/>
      </c>
      <c r="I41">
        <f>IF(A41="","",IF(AND(UPPER(D41)="Y",UPPER(E41)="Y"),15,IF(OR(UPPER(D41)="Y",UPPER(E41)="Y"),7,0)))</f>
        <v/>
      </c>
      <c r="J41">
        <f>IF(A41="","",ROUND(G41+H41+I41,0))</f>
        <v/>
      </c>
      <c r="K41">
        <f>IF(A41="","",IF(B41&lt;2*$B$8,"Too early: keep testing",IF(J41&gt;=70,"ATTACK",IF(AND(J41&lt;45,B41&gt;=3*$B$8),"KILL","Keep testing"))))</f>
        <v/>
      </c>
    </row>
    <row r="42">
      <c r="A42" s="3" t="n"/>
      <c r="B42" s="3" t="n"/>
      <c r="C42" s="3" t="n"/>
      <c r="D42" s="3" t="n"/>
      <c r="E42" s="3" t="n"/>
      <c r="F42" s="11">
        <f>IF(A42="","",IF(C42&gt;0,B42/C42,"none"))</f>
        <v/>
      </c>
      <c r="G42" s="12">
        <f>IF(A42="","",IF(N(C42)=0,0,MAX(0,MIN(60,40+40*($B$8-B42/C42)/$B$8))))</f>
        <v/>
      </c>
      <c r="H42">
        <f>IF(A42="","",IF(C42&gt;=6,25,IF(C42&gt;=4,20,IF(C42=3,15,IF(C42=2,10,IF(C42=1,5,0))))))</f>
        <v/>
      </c>
      <c r="I42">
        <f>IF(A42="","",IF(AND(UPPER(D42)="Y",UPPER(E42)="Y"),15,IF(OR(UPPER(D42)="Y",UPPER(E42)="Y"),7,0)))</f>
        <v/>
      </c>
      <c r="J42">
        <f>IF(A42="","",ROUND(G42+H42+I42,0))</f>
        <v/>
      </c>
      <c r="K42">
        <f>IF(A42="","",IF(B42&lt;2*$B$8,"Too early: keep testing",IF(J42&gt;=70,"ATTACK",IF(AND(J42&lt;45,B42&gt;=3*$B$8),"KILL","Keep testing"))))</f>
        <v/>
      </c>
    </row>
    <row r="43">
      <c r="A43" s="3" t="n"/>
      <c r="B43" s="3" t="n"/>
      <c r="C43" s="3" t="n"/>
      <c r="D43" s="3" t="n"/>
      <c r="E43" s="3" t="n"/>
      <c r="F43" s="11">
        <f>IF(A43="","",IF(C43&gt;0,B43/C43,"none"))</f>
        <v/>
      </c>
      <c r="G43" s="12">
        <f>IF(A43="","",IF(N(C43)=0,0,MAX(0,MIN(60,40+40*($B$8-B43/C43)/$B$8))))</f>
        <v/>
      </c>
      <c r="H43">
        <f>IF(A43="","",IF(C43&gt;=6,25,IF(C43&gt;=4,20,IF(C43=3,15,IF(C43=2,10,IF(C43=1,5,0))))))</f>
        <v/>
      </c>
      <c r="I43">
        <f>IF(A43="","",IF(AND(UPPER(D43)="Y",UPPER(E43)="Y"),15,IF(OR(UPPER(D43)="Y",UPPER(E43)="Y"),7,0)))</f>
        <v/>
      </c>
      <c r="J43">
        <f>IF(A43="","",ROUND(G43+H43+I43,0))</f>
        <v/>
      </c>
      <c r="K43">
        <f>IF(A43="","",IF(B43&lt;2*$B$8,"Too early: keep testing",IF(J43&gt;=70,"ATTACK",IF(AND(J43&lt;45,B43&gt;=3*$B$8),"KILL","Keep testing"))))</f>
        <v/>
      </c>
    </row>
    <row r="44">
      <c r="A44" s="3" t="n"/>
      <c r="B44" s="3" t="n"/>
      <c r="C44" s="3" t="n"/>
      <c r="D44" s="3" t="n"/>
      <c r="E44" s="3" t="n"/>
      <c r="F44" s="11">
        <f>IF(A44="","",IF(C44&gt;0,B44/C44,"none"))</f>
        <v/>
      </c>
      <c r="G44" s="12">
        <f>IF(A44="","",IF(N(C44)=0,0,MAX(0,MIN(60,40+40*($B$8-B44/C44)/$B$8))))</f>
        <v/>
      </c>
      <c r="H44">
        <f>IF(A44="","",IF(C44&gt;=6,25,IF(C44&gt;=4,20,IF(C44=3,15,IF(C44=2,10,IF(C44=1,5,0))))))</f>
        <v/>
      </c>
      <c r="I44">
        <f>IF(A44="","",IF(AND(UPPER(D44)="Y",UPPER(E44)="Y"),15,IF(OR(UPPER(D44)="Y",UPPER(E44)="Y"),7,0)))</f>
        <v/>
      </c>
      <c r="J44">
        <f>IF(A44="","",ROUND(G44+H44+I44,0))</f>
        <v/>
      </c>
      <c r="K44">
        <f>IF(A44="","",IF(B44&lt;2*$B$8,"Too early: keep testing",IF(J44&gt;=70,"ATTACK",IF(AND(J44&lt;45,B44&gt;=3*$B$8),"KILL","Keep testing"))))</f>
        <v/>
      </c>
    </row>
    <row r="45">
      <c r="A45" s="3" t="n"/>
      <c r="B45" s="3" t="n"/>
      <c r="C45" s="3" t="n"/>
      <c r="D45" s="3" t="n"/>
      <c r="E45" s="3" t="n"/>
      <c r="F45" s="11">
        <f>IF(A45="","",IF(C45&gt;0,B45/C45,"none"))</f>
        <v/>
      </c>
      <c r="G45" s="12">
        <f>IF(A45="","",IF(N(C45)=0,0,MAX(0,MIN(60,40+40*($B$8-B45/C45)/$B$8))))</f>
        <v/>
      </c>
      <c r="H45">
        <f>IF(A45="","",IF(C45&gt;=6,25,IF(C45&gt;=4,20,IF(C45=3,15,IF(C45=2,10,IF(C45=1,5,0))))))</f>
        <v/>
      </c>
      <c r="I45">
        <f>IF(A45="","",IF(AND(UPPER(D45)="Y",UPPER(E45)="Y"),15,IF(OR(UPPER(D45)="Y",UPPER(E45)="Y"),7,0)))</f>
        <v/>
      </c>
      <c r="J45">
        <f>IF(A45="","",ROUND(G45+H45+I45,0))</f>
        <v/>
      </c>
      <c r="K45">
        <f>IF(A45="","",IF(B45&lt;2*$B$8,"Too early: keep testing",IF(J45&gt;=70,"ATTACK",IF(AND(J45&lt;45,B45&gt;=3*$B$8),"KILL","Keep testing"))))</f>
        <v/>
      </c>
    </row>
    <row r="46">
      <c r="A46" s="3" t="n"/>
      <c r="B46" s="3" t="n"/>
      <c r="C46" s="3" t="n"/>
      <c r="D46" s="3" t="n"/>
      <c r="E46" s="3" t="n"/>
      <c r="F46" s="11">
        <f>IF(A46="","",IF(C46&gt;0,B46/C46,"none"))</f>
        <v/>
      </c>
      <c r="G46" s="12">
        <f>IF(A46="","",IF(N(C46)=0,0,MAX(0,MIN(60,40+40*($B$8-B46/C46)/$B$8))))</f>
        <v/>
      </c>
      <c r="H46">
        <f>IF(A46="","",IF(C46&gt;=6,25,IF(C46&gt;=4,20,IF(C46=3,15,IF(C46=2,10,IF(C46=1,5,0))))))</f>
        <v/>
      </c>
      <c r="I46">
        <f>IF(A46="","",IF(AND(UPPER(D46)="Y",UPPER(E46)="Y"),15,IF(OR(UPPER(D46)="Y",UPPER(E46)="Y"),7,0)))</f>
        <v/>
      </c>
      <c r="J46">
        <f>IF(A46="","",ROUND(G46+H46+I46,0))</f>
        <v/>
      </c>
      <c r="K46">
        <f>IF(A46="","",IF(B46&lt;2*$B$8,"Too early: keep testing",IF(J46&gt;=70,"ATTACK",IF(AND(J46&lt;45,B46&gt;=3*$B$8),"KILL","Keep testing"))))</f>
        <v/>
      </c>
    </row>
    <row r="47">
      <c r="A47" s="3" t="n"/>
      <c r="B47" s="3" t="n"/>
      <c r="C47" s="3" t="n"/>
      <c r="D47" s="3" t="n"/>
      <c r="E47" s="3" t="n"/>
      <c r="F47" s="11">
        <f>IF(A47="","",IF(C47&gt;0,B47/C47,"none"))</f>
        <v/>
      </c>
      <c r="G47" s="12">
        <f>IF(A47="","",IF(N(C47)=0,0,MAX(0,MIN(60,40+40*($B$8-B47/C47)/$B$8))))</f>
        <v/>
      </c>
      <c r="H47">
        <f>IF(A47="","",IF(C47&gt;=6,25,IF(C47&gt;=4,20,IF(C47=3,15,IF(C47=2,10,IF(C47=1,5,0))))))</f>
        <v/>
      </c>
      <c r="I47">
        <f>IF(A47="","",IF(AND(UPPER(D47)="Y",UPPER(E47)="Y"),15,IF(OR(UPPER(D47)="Y",UPPER(E47)="Y"),7,0)))</f>
        <v/>
      </c>
      <c r="J47">
        <f>IF(A47="","",ROUND(G47+H47+I47,0))</f>
        <v/>
      </c>
      <c r="K47">
        <f>IF(A47="","",IF(B47&lt;2*$B$8,"Too early: keep testing",IF(J47&gt;=70,"ATTACK",IF(AND(J47&lt;45,B47&gt;=3*$B$8),"KILL","Keep testing"))))</f>
        <v/>
      </c>
    </row>
    <row r="48">
      <c r="A48" s="3" t="n"/>
      <c r="B48" s="3" t="n"/>
      <c r="C48" s="3" t="n"/>
      <c r="D48" s="3" t="n"/>
      <c r="E48" s="3" t="n"/>
      <c r="F48" s="11">
        <f>IF(A48="","",IF(C48&gt;0,B48/C48,"none"))</f>
        <v/>
      </c>
      <c r="G48" s="12">
        <f>IF(A48="","",IF(N(C48)=0,0,MAX(0,MIN(60,40+40*($B$8-B48/C48)/$B$8))))</f>
        <v/>
      </c>
      <c r="H48">
        <f>IF(A48="","",IF(C48&gt;=6,25,IF(C48&gt;=4,20,IF(C48=3,15,IF(C48=2,10,IF(C48=1,5,0))))))</f>
        <v/>
      </c>
      <c r="I48">
        <f>IF(A48="","",IF(AND(UPPER(D48)="Y",UPPER(E48)="Y"),15,IF(OR(UPPER(D48)="Y",UPPER(E48)="Y"),7,0)))</f>
        <v/>
      </c>
      <c r="J48">
        <f>IF(A48="","",ROUND(G48+H48+I48,0))</f>
        <v/>
      </c>
      <c r="K48">
        <f>IF(A48="","",IF(B48&lt;2*$B$8,"Too early: keep testing",IF(J48&gt;=70,"ATTACK",IF(AND(J48&lt;45,B48&gt;=3*$B$8),"KILL","Keep testing"))))</f>
        <v/>
      </c>
    </row>
    <row r="49">
      <c r="A49" s="3" t="n"/>
      <c r="B49" s="3" t="n"/>
      <c r="C49" s="3" t="n"/>
      <c r="D49" s="3" t="n"/>
      <c r="E49" s="3" t="n"/>
      <c r="F49" s="11">
        <f>IF(A49="","",IF(C49&gt;0,B49/C49,"none"))</f>
        <v/>
      </c>
      <c r="G49" s="12">
        <f>IF(A49="","",IF(N(C49)=0,0,MAX(0,MIN(60,40+40*($B$8-B49/C49)/$B$8))))</f>
        <v/>
      </c>
      <c r="H49">
        <f>IF(A49="","",IF(C49&gt;=6,25,IF(C49&gt;=4,20,IF(C49=3,15,IF(C49=2,10,IF(C49=1,5,0))))))</f>
        <v/>
      </c>
      <c r="I49">
        <f>IF(A49="","",IF(AND(UPPER(D49)="Y",UPPER(E49)="Y"),15,IF(OR(UPPER(D49)="Y",UPPER(E49)="Y"),7,0)))</f>
        <v/>
      </c>
      <c r="J49">
        <f>IF(A49="","",ROUND(G49+H49+I49,0))</f>
        <v/>
      </c>
      <c r="K49">
        <f>IF(A49="","",IF(B49&lt;2*$B$8,"Too early: keep testing",IF(J49&gt;=70,"ATTACK",IF(AND(J49&lt;45,B49&gt;=3*$B$8),"KILL","Keep testing"))))</f>
        <v/>
      </c>
    </row>
    <row r="50">
      <c r="A50" s="3" t="n"/>
      <c r="B50" s="3" t="n"/>
      <c r="C50" s="3" t="n"/>
      <c r="D50" s="3" t="n"/>
      <c r="E50" s="3" t="n"/>
      <c r="F50" s="11">
        <f>IF(A50="","",IF(C50&gt;0,B50/C50,"none"))</f>
        <v/>
      </c>
      <c r="G50" s="12">
        <f>IF(A50="","",IF(N(C50)=0,0,MAX(0,MIN(60,40+40*($B$8-B50/C50)/$B$8))))</f>
        <v/>
      </c>
      <c r="H50">
        <f>IF(A50="","",IF(C50&gt;=6,25,IF(C50&gt;=4,20,IF(C50=3,15,IF(C50=2,10,IF(C50=1,5,0))))))</f>
        <v/>
      </c>
      <c r="I50">
        <f>IF(A50="","",IF(AND(UPPER(D50)="Y",UPPER(E50)="Y"),15,IF(OR(UPPER(D50)="Y",UPPER(E50)="Y"),7,0)))</f>
        <v/>
      </c>
      <c r="J50">
        <f>IF(A50="","",ROUND(G50+H50+I50,0))</f>
        <v/>
      </c>
      <c r="K50">
        <f>IF(A50="","",IF(B50&lt;2*$B$8,"Too early: keep testing",IF(J50&gt;=70,"ATTACK",IF(AND(J50&lt;45,B50&gt;=3*$B$8),"KILL","Keep testing"))))</f>
        <v/>
      </c>
    </row>
    <row r="51">
      <c r="A51" s="3" t="n"/>
      <c r="B51" s="3" t="n"/>
      <c r="C51" s="3" t="n"/>
      <c r="D51" s="3" t="n"/>
      <c r="E51" s="3" t="n"/>
      <c r="F51" s="11">
        <f>IF(A51="","",IF(C51&gt;0,B51/C51,"none"))</f>
        <v/>
      </c>
      <c r="G51" s="12">
        <f>IF(A51="","",IF(N(C51)=0,0,MAX(0,MIN(60,40+40*($B$8-B51/C51)/$B$8))))</f>
        <v/>
      </c>
      <c r="H51">
        <f>IF(A51="","",IF(C51&gt;=6,25,IF(C51&gt;=4,20,IF(C51=3,15,IF(C51=2,10,IF(C51=1,5,0))))))</f>
        <v/>
      </c>
      <c r="I51">
        <f>IF(A51="","",IF(AND(UPPER(D51)="Y",UPPER(E51)="Y"),15,IF(OR(UPPER(D51)="Y",UPPER(E51)="Y"),7,0)))</f>
        <v/>
      </c>
      <c r="J51">
        <f>IF(A51="","",ROUND(G51+H51+I51,0))</f>
        <v/>
      </c>
      <c r="K51">
        <f>IF(A51="","",IF(B51&lt;2*$B$8,"Too early: keep testing",IF(J51&gt;=70,"ATTACK",IF(AND(J51&lt;45,B51&gt;=3*$B$8),"KILL","Keep testing"))))</f>
        <v/>
      </c>
    </row>
    <row r="52">
      <c r="A52" s="3" t="n"/>
      <c r="B52" s="3" t="n"/>
      <c r="C52" s="3" t="n"/>
      <c r="D52" s="3" t="n"/>
      <c r="E52" s="3" t="n"/>
      <c r="F52" s="11">
        <f>IF(A52="","",IF(C52&gt;0,B52/C52,"none"))</f>
        <v/>
      </c>
      <c r="G52" s="12">
        <f>IF(A52="","",IF(N(C52)=0,0,MAX(0,MIN(60,40+40*($B$8-B52/C52)/$B$8))))</f>
        <v/>
      </c>
      <c r="H52">
        <f>IF(A52="","",IF(C52&gt;=6,25,IF(C52&gt;=4,20,IF(C52=3,15,IF(C52=2,10,IF(C52=1,5,0))))))</f>
        <v/>
      </c>
      <c r="I52">
        <f>IF(A52="","",IF(AND(UPPER(D52)="Y",UPPER(E52)="Y"),15,IF(OR(UPPER(D52)="Y",UPPER(E52)="Y"),7,0)))</f>
        <v/>
      </c>
      <c r="J52">
        <f>IF(A52="","",ROUND(G52+H52+I52,0))</f>
        <v/>
      </c>
      <c r="K52">
        <f>IF(A52="","",IF(B52&lt;2*$B$8,"Too early: keep testing",IF(J52&gt;=70,"ATTACK",IF(AND(J52&lt;45,B52&gt;=3*$B$8),"KILL","Keep testing"))))</f>
        <v/>
      </c>
    </row>
    <row r="53">
      <c r="A53" s="3" t="n"/>
      <c r="B53" s="3" t="n"/>
      <c r="C53" s="3" t="n"/>
      <c r="D53" s="3" t="n"/>
      <c r="E53" s="3" t="n"/>
      <c r="F53" s="11">
        <f>IF(A53="","",IF(C53&gt;0,B53/C53,"none"))</f>
        <v/>
      </c>
      <c r="G53" s="12">
        <f>IF(A53="","",IF(N(C53)=0,0,MAX(0,MIN(60,40+40*($B$8-B53/C53)/$B$8))))</f>
        <v/>
      </c>
      <c r="H53">
        <f>IF(A53="","",IF(C53&gt;=6,25,IF(C53&gt;=4,20,IF(C53=3,15,IF(C53=2,10,IF(C53=1,5,0))))))</f>
        <v/>
      </c>
      <c r="I53">
        <f>IF(A53="","",IF(AND(UPPER(D53)="Y",UPPER(E53)="Y"),15,IF(OR(UPPER(D53)="Y",UPPER(E53)="Y"),7,0)))</f>
        <v/>
      </c>
      <c r="J53">
        <f>IF(A53="","",ROUND(G53+H53+I53,0))</f>
        <v/>
      </c>
      <c r="K53">
        <f>IF(A53="","",IF(B53&lt;2*$B$8,"Too early: keep testing",IF(J53&gt;=70,"ATTACK",IF(AND(J53&lt;45,B53&gt;=3*$B$8),"KILL","Keep testing"))))</f>
        <v/>
      </c>
    </row>
    <row r="54">
      <c r="A54" s="3" t="n"/>
      <c r="B54" s="3" t="n"/>
      <c r="C54" s="3" t="n"/>
      <c r="D54" s="3" t="n"/>
      <c r="E54" s="3" t="n"/>
      <c r="F54" s="11">
        <f>IF(A54="","",IF(C54&gt;0,B54/C54,"none"))</f>
        <v/>
      </c>
      <c r="G54" s="12">
        <f>IF(A54="","",IF(N(C54)=0,0,MAX(0,MIN(60,40+40*($B$8-B54/C54)/$B$8))))</f>
        <v/>
      </c>
      <c r="H54">
        <f>IF(A54="","",IF(C54&gt;=6,25,IF(C54&gt;=4,20,IF(C54=3,15,IF(C54=2,10,IF(C54=1,5,0))))))</f>
        <v/>
      </c>
      <c r="I54">
        <f>IF(A54="","",IF(AND(UPPER(D54)="Y",UPPER(E54)="Y"),15,IF(OR(UPPER(D54)="Y",UPPER(E54)="Y"),7,0)))</f>
        <v/>
      </c>
      <c r="J54">
        <f>IF(A54="","",ROUND(G54+H54+I54,0))</f>
        <v/>
      </c>
      <c r="K54">
        <f>IF(A54="","",IF(B54&lt;2*$B$8,"Too early: keep testing",IF(J54&gt;=70,"ATTACK",IF(AND(J54&lt;45,B54&gt;=3*$B$8),"KILL","Keep testing"))))</f>
        <v/>
      </c>
    </row>
    <row r="55">
      <c r="A55" s="3" t="n"/>
      <c r="B55" s="3" t="n"/>
      <c r="C55" s="3" t="n"/>
      <c r="D55" s="3" t="n"/>
      <c r="E55" s="3" t="n"/>
      <c r="F55" s="11">
        <f>IF(A55="","",IF(C55&gt;0,B55/C55,"none"))</f>
        <v/>
      </c>
      <c r="G55" s="12">
        <f>IF(A55="","",IF(N(C55)=0,0,MAX(0,MIN(60,40+40*($B$8-B55/C55)/$B$8))))</f>
        <v/>
      </c>
      <c r="H55">
        <f>IF(A55="","",IF(C55&gt;=6,25,IF(C55&gt;=4,20,IF(C55=3,15,IF(C55=2,10,IF(C55=1,5,0))))))</f>
        <v/>
      </c>
      <c r="I55">
        <f>IF(A55="","",IF(AND(UPPER(D55)="Y",UPPER(E55)="Y"),15,IF(OR(UPPER(D55)="Y",UPPER(E55)="Y"),7,0)))</f>
        <v/>
      </c>
      <c r="J55">
        <f>IF(A55="","",ROUND(G55+H55+I55,0))</f>
        <v/>
      </c>
      <c r="K55">
        <f>IF(A55="","",IF(B55&lt;2*$B$8,"Too early: keep testing",IF(J55&gt;=70,"ATTACK",IF(AND(J55&lt;45,B55&gt;=3*$B$8),"KILL","Keep testing"))))</f>
        <v/>
      </c>
    </row>
    <row r="56">
      <c r="A56" s="3" t="n"/>
      <c r="B56" s="3" t="n"/>
      <c r="C56" s="3" t="n"/>
      <c r="D56" s="3" t="n"/>
      <c r="E56" s="3" t="n"/>
      <c r="F56" s="11">
        <f>IF(A56="","",IF(C56&gt;0,B56/C56,"none"))</f>
        <v/>
      </c>
      <c r="G56" s="12">
        <f>IF(A56="","",IF(N(C56)=0,0,MAX(0,MIN(60,40+40*($B$8-B56/C56)/$B$8))))</f>
        <v/>
      </c>
      <c r="H56">
        <f>IF(A56="","",IF(C56&gt;=6,25,IF(C56&gt;=4,20,IF(C56=3,15,IF(C56=2,10,IF(C56=1,5,0))))))</f>
        <v/>
      </c>
      <c r="I56">
        <f>IF(A56="","",IF(AND(UPPER(D56)="Y",UPPER(E56)="Y"),15,IF(OR(UPPER(D56)="Y",UPPER(E56)="Y"),7,0)))</f>
        <v/>
      </c>
      <c r="J56">
        <f>IF(A56="","",ROUND(G56+H56+I56,0))</f>
        <v/>
      </c>
      <c r="K56">
        <f>IF(A56="","",IF(B56&lt;2*$B$8,"Too early: keep testing",IF(J56&gt;=70,"ATTACK",IF(AND(J56&lt;45,B56&gt;=3*$B$8),"KILL","Keep testing"))))</f>
        <v/>
      </c>
    </row>
    <row r="57">
      <c r="A57" s="3" t="n"/>
      <c r="B57" s="3" t="n"/>
      <c r="C57" s="3" t="n"/>
      <c r="D57" s="3" t="n"/>
      <c r="E57" s="3" t="n"/>
      <c r="F57" s="11">
        <f>IF(A57="","",IF(C57&gt;0,B57/C57,"none"))</f>
        <v/>
      </c>
      <c r="G57" s="12">
        <f>IF(A57="","",IF(N(C57)=0,0,MAX(0,MIN(60,40+40*($B$8-B57/C57)/$B$8))))</f>
        <v/>
      </c>
      <c r="H57">
        <f>IF(A57="","",IF(C57&gt;=6,25,IF(C57&gt;=4,20,IF(C57=3,15,IF(C57=2,10,IF(C57=1,5,0))))))</f>
        <v/>
      </c>
      <c r="I57">
        <f>IF(A57="","",IF(AND(UPPER(D57)="Y",UPPER(E57)="Y"),15,IF(OR(UPPER(D57)="Y",UPPER(E57)="Y"),7,0)))</f>
        <v/>
      </c>
      <c r="J57">
        <f>IF(A57="","",ROUND(G57+H57+I57,0))</f>
        <v/>
      </c>
      <c r="K57">
        <f>IF(A57="","",IF(B57&lt;2*$B$8,"Too early: keep testing",IF(J57&gt;=70,"ATTACK",IF(AND(J57&lt;45,B57&gt;=3*$B$8),"KILL","Keep testing"))))</f>
        <v/>
      </c>
    </row>
    <row r="58">
      <c r="A58" s="3" t="n"/>
      <c r="B58" s="3" t="n"/>
      <c r="C58" s="3" t="n"/>
      <c r="D58" s="3" t="n"/>
      <c r="E58" s="3" t="n"/>
      <c r="F58" s="11">
        <f>IF(A58="","",IF(C58&gt;0,B58/C58,"none"))</f>
        <v/>
      </c>
      <c r="G58" s="12">
        <f>IF(A58="","",IF(N(C58)=0,0,MAX(0,MIN(60,40+40*($B$8-B58/C58)/$B$8))))</f>
        <v/>
      </c>
      <c r="H58">
        <f>IF(A58="","",IF(C58&gt;=6,25,IF(C58&gt;=4,20,IF(C58=3,15,IF(C58=2,10,IF(C58=1,5,0))))))</f>
        <v/>
      </c>
      <c r="I58">
        <f>IF(A58="","",IF(AND(UPPER(D58)="Y",UPPER(E58)="Y"),15,IF(OR(UPPER(D58)="Y",UPPER(E58)="Y"),7,0)))</f>
        <v/>
      </c>
      <c r="J58">
        <f>IF(A58="","",ROUND(G58+H58+I58,0))</f>
        <v/>
      </c>
      <c r="K58">
        <f>IF(A58="","",IF(B58&lt;2*$B$8,"Too early: keep testing",IF(J58&gt;=70,"ATTACK",IF(AND(J58&lt;45,B58&gt;=3*$B$8),"KILL","Keep testing"))))</f>
        <v/>
      </c>
    </row>
    <row r="59">
      <c r="A59" s="3" t="n"/>
      <c r="B59" s="3" t="n"/>
      <c r="C59" s="3" t="n"/>
      <c r="D59" s="3" t="n"/>
      <c r="E59" s="3" t="n"/>
      <c r="F59" s="11">
        <f>IF(A59="","",IF(C59&gt;0,B59/C59,"none"))</f>
        <v/>
      </c>
      <c r="G59" s="12">
        <f>IF(A59="","",IF(N(C59)=0,0,MAX(0,MIN(60,40+40*($B$8-B59/C59)/$B$8))))</f>
        <v/>
      </c>
      <c r="H59">
        <f>IF(A59="","",IF(C59&gt;=6,25,IF(C59&gt;=4,20,IF(C59=3,15,IF(C59=2,10,IF(C59=1,5,0))))))</f>
        <v/>
      </c>
      <c r="I59">
        <f>IF(A59="","",IF(AND(UPPER(D59)="Y",UPPER(E59)="Y"),15,IF(OR(UPPER(D59)="Y",UPPER(E59)="Y"),7,0)))</f>
        <v/>
      </c>
      <c r="J59">
        <f>IF(A59="","",ROUND(G59+H59+I59,0))</f>
        <v/>
      </c>
      <c r="K59">
        <f>IF(A59="","",IF(B59&lt;2*$B$8,"Too early: keep testing",IF(J59&gt;=70,"ATTACK",IF(AND(J59&lt;45,B59&gt;=3*$B$8),"KILL","Keep testing"))))</f>
        <v/>
      </c>
    </row>
    <row r="60">
      <c r="A60" s="3" t="n"/>
      <c r="B60" s="3" t="n"/>
      <c r="C60" s="3" t="n"/>
      <c r="D60" s="3" t="n"/>
      <c r="E60" s="3" t="n"/>
      <c r="F60" s="11">
        <f>IF(A60="","",IF(C60&gt;0,B60/C60,"none"))</f>
        <v/>
      </c>
      <c r="G60" s="12">
        <f>IF(A60="","",IF(N(C60)=0,0,MAX(0,MIN(60,40+40*($B$8-B60/C60)/$B$8))))</f>
        <v/>
      </c>
      <c r="H60">
        <f>IF(A60="","",IF(C60&gt;=6,25,IF(C60&gt;=4,20,IF(C60=3,15,IF(C60=2,10,IF(C60=1,5,0))))))</f>
        <v/>
      </c>
      <c r="I60">
        <f>IF(A60="","",IF(AND(UPPER(D60)="Y",UPPER(E60)="Y"),15,IF(OR(UPPER(D60)="Y",UPPER(E60)="Y"),7,0)))</f>
        <v/>
      </c>
      <c r="J60">
        <f>IF(A60="","",ROUND(G60+H60+I60,0))</f>
        <v/>
      </c>
      <c r="K60">
        <f>IF(A60="","",IF(B60&lt;2*$B$8,"Too early: keep testing",IF(J60&gt;=70,"ATTACK",IF(AND(J60&lt;45,B60&gt;=3*$B$8),"KILL","Keep testing"))))</f>
        <v/>
      </c>
    </row>
    <row r="61">
      <c r="A61" s="3" t="n"/>
      <c r="B61" s="3" t="n"/>
      <c r="C61" s="3" t="n"/>
      <c r="D61" s="3" t="n"/>
      <c r="E61" s="3" t="n"/>
      <c r="F61" s="11">
        <f>IF(A61="","",IF(C61&gt;0,B61/C61,"none"))</f>
        <v/>
      </c>
      <c r="G61" s="12">
        <f>IF(A61="","",IF(N(C61)=0,0,MAX(0,MIN(60,40+40*($B$8-B61/C61)/$B$8))))</f>
        <v/>
      </c>
      <c r="H61">
        <f>IF(A61="","",IF(C61&gt;=6,25,IF(C61&gt;=4,20,IF(C61=3,15,IF(C61=2,10,IF(C61=1,5,0))))))</f>
        <v/>
      </c>
      <c r="I61">
        <f>IF(A61="","",IF(AND(UPPER(D61)="Y",UPPER(E61)="Y"),15,IF(OR(UPPER(D61)="Y",UPPER(E61)="Y"),7,0)))</f>
        <v/>
      </c>
      <c r="J61">
        <f>IF(A61="","",ROUND(G61+H61+I61,0))</f>
        <v/>
      </c>
      <c r="K61">
        <f>IF(A61="","",IF(B61&lt;2*$B$8,"Too early: keep testing",IF(J61&gt;=70,"ATTACK",IF(AND(J61&lt;45,B61&gt;=3*$B$8),"KILL","Keep testing"))))</f>
        <v/>
      </c>
    </row>
    <row r="62">
      <c r="A62" s="3" t="n"/>
      <c r="B62" s="3" t="n"/>
      <c r="C62" s="3" t="n"/>
      <c r="D62" s="3" t="n"/>
      <c r="E62" s="3" t="n"/>
      <c r="F62" s="11">
        <f>IF(A62="","",IF(C62&gt;0,B62/C62,"none"))</f>
        <v/>
      </c>
      <c r="G62" s="12">
        <f>IF(A62="","",IF(N(C62)=0,0,MAX(0,MIN(60,40+40*($B$8-B62/C62)/$B$8))))</f>
        <v/>
      </c>
      <c r="H62">
        <f>IF(A62="","",IF(C62&gt;=6,25,IF(C62&gt;=4,20,IF(C62=3,15,IF(C62=2,10,IF(C62=1,5,0))))))</f>
        <v/>
      </c>
      <c r="I62">
        <f>IF(A62="","",IF(AND(UPPER(D62)="Y",UPPER(E62)="Y"),15,IF(OR(UPPER(D62)="Y",UPPER(E62)="Y"),7,0)))</f>
        <v/>
      </c>
      <c r="J62">
        <f>IF(A62="","",ROUND(G62+H62+I62,0))</f>
        <v/>
      </c>
      <c r="K62">
        <f>IF(A62="","",IF(B62&lt;2*$B$8,"Too early: keep testing",IF(J62&gt;=70,"ATTACK",IF(AND(J62&lt;45,B62&gt;=3*$B$8),"KILL","Keep testing"))))</f>
        <v/>
      </c>
    </row>
    <row r="63">
      <c r="A63" s="3" t="n"/>
      <c r="B63" s="3" t="n"/>
      <c r="C63" s="3" t="n"/>
      <c r="D63" s="3" t="n"/>
      <c r="E63" s="3" t="n"/>
      <c r="F63" s="11">
        <f>IF(A63="","",IF(C63&gt;0,B63/C63,"none"))</f>
        <v/>
      </c>
      <c r="G63" s="12">
        <f>IF(A63="","",IF(N(C63)=0,0,MAX(0,MIN(60,40+40*($B$8-B63/C63)/$B$8))))</f>
        <v/>
      </c>
      <c r="H63">
        <f>IF(A63="","",IF(C63&gt;=6,25,IF(C63&gt;=4,20,IF(C63=3,15,IF(C63=2,10,IF(C63=1,5,0))))))</f>
        <v/>
      </c>
      <c r="I63">
        <f>IF(A63="","",IF(AND(UPPER(D63)="Y",UPPER(E63)="Y"),15,IF(OR(UPPER(D63)="Y",UPPER(E63)="Y"),7,0)))</f>
        <v/>
      </c>
      <c r="J63">
        <f>IF(A63="","",ROUND(G63+H63+I63,0))</f>
        <v/>
      </c>
      <c r="K63">
        <f>IF(A63="","",IF(B63&lt;2*$B$8,"Too early: keep testing",IF(J63&gt;=70,"ATTACK",IF(AND(J63&lt;45,B63&gt;=3*$B$8),"KILL","Keep testing"))))</f>
        <v/>
      </c>
    </row>
    <row r="64">
      <c r="A64" s="3" t="n"/>
      <c r="B64" s="3" t="n"/>
      <c r="C64" s="3" t="n"/>
      <c r="D64" s="3" t="n"/>
      <c r="E64" s="3" t="n"/>
      <c r="F64" s="11">
        <f>IF(A64="","",IF(C64&gt;0,B64/C64,"none"))</f>
        <v/>
      </c>
      <c r="G64" s="12">
        <f>IF(A64="","",IF(N(C64)=0,0,MAX(0,MIN(60,40+40*($B$8-B64/C64)/$B$8))))</f>
        <v/>
      </c>
      <c r="H64">
        <f>IF(A64="","",IF(C64&gt;=6,25,IF(C64&gt;=4,20,IF(C64=3,15,IF(C64=2,10,IF(C64=1,5,0))))))</f>
        <v/>
      </c>
      <c r="I64">
        <f>IF(A64="","",IF(AND(UPPER(D64)="Y",UPPER(E64)="Y"),15,IF(OR(UPPER(D64)="Y",UPPER(E64)="Y"),7,0)))</f>
        <v/>
      </c>
      <c r="J64">
        <f>IF(A64="","",ROUND(G64+H64+I64,0))</f>
        <v/>
      </c>
      <c r="K64">
        <f>IF(A64="","",IF(B64&lt;2*$B$8,"Too early: keep testing",IF(J64&gt;=70,"ATTACK",IF(AND(J64&lt;45,B64&gt;=3*$B$8),"KILL","Keep testing"))))</f>
        <v/>
      </c>
    </row>
    <row r="65">
      <c r="A65" s="3" t="n"/>
      <c r="B65" s="3" t="n"/>
      <c r="C65" s="3" t="n"/>
      <c r="D65" s="3" t="n"/>
      <c r="E65" s="3" t="n"/>
      <c r="F65" s="11">
        <f>IF(A65="","",IF(C65&gt;0,B65/C65,"none"))</f>
        <v/>
      </c>
      <c r="G65" s="12">
        <f>IF(A65="","",IF(N(C65)=0,0,MAX(0,MIN(60,40+40*($B$8-B65/C65)/$B$8))))</f>
        <v/>
      </c>
      <c r="H65">
        <f>IF(A65="","",IF(C65&gt;=6,25,IF(C65&gt;=4,20,IF(C65=3,15,IF(C65=2,10,IF(C65=1,5,0))))))</f>
        <v/>
      </c>
      <c r="I65">
        <f>IF(A65="","",IF(AND(UPPER(D65)="Y",UPPER(E65)="Y"),15,IF(OR(UPPER(D65)="Y",UPPER(E65)="Y"),7,0)))</f>
        <v/>
      </c>
      <c r="J65">
        <f>IF(A65="","",ROUND(G65+H65+I65,0))</f>
        <v/>
      </c>
      <c r="K65">
        <f>IF(A65="","",IF(B65&lt;2*$B$8,"Too early: keep testing",IF(J65&gt;=70,"ATTACK",IF(AND(J65&lt;45,B65&gt;=3*$B$8),"KILL","Keep testing"))))</f>
        <v/>
      </c>
    </row>
    <row r="66">
      <c r="A66" s="3" t="n"/>
      <c r="B66" s="3" t="n"/>
      <c r="C66" s="3" t="n"/>
      <c r="D66" s="3" t="n"/>
      <c r="E66" s="3" t="n"/>
      <c r="F66" s="11">
        <f>IF(A66="","",IF(C66&gt;0,B66/C66,"none"))</f>
        <v/>
      </c>
      <c r="G66" s="12">
        <f>IF(A66="","",IF(N(C66)=0,0,MAX(0,MIN(60,40+40*($B$8-B66/C66)/$B$8))))</f>
        <v/>
      </c>
      <c r="H66">
        <f>IF(A66="","",IF(C66&gt;=6,25,IF(C66&gt;=4,20,IF(C66=3,15,IF(C66=2,10,IF(C66=1,5,0))))))</f>
        <v/>
      </c>
      <c r="I66">
        <f>IF(A66="","",IF(AND(UPPER(D66)="Y",UPPER(E66)="Y"),15,IF(OR(UPPER(D66)="Y",UPPER(E66)="Y"),7,0)))</f>
        <v/>
      </c>
      <c r="J66">
        <f>IF(A66="","",ROUND(G66+H66+I66,0))</f>
        <v/>
      </c>
      <c r="K66">
        <f>IF(A66="","",IF(B66&lt;2*$B$8,"Too early: keep testing",IF(J66&gt;=70,"ATTACK",IF(AND(J66&lt;45,B66&gt;=3*$B$8),"KILL","Keep testing"))))</f>
        <v/>
      </c>
    </row>
    <row r="67">
      <c r="A67" s="3" t="n"/>
      <c r="B67" s="3" t="n"/>
      <c r="C67" s="3" t="n"/>
      <c r="D67" s="3" t="n"/>
      <c r="E67" s="3" t="n"/>
      <c r="F67" s="11">
        <f>IF(A67="","",IF(C67&gt;0,B67/C67,"none"))</f>
        <v/>
      </c>
      <c r="G67" s="12">
        <f>IF(A67="","",IF(N(C67)=0,0,MAX(0,MIN(60,40+40*($B$8-B67/C67)/$B$8))))</f>
        <v/>
      </c>
      <c r="H67">
        <f>IF(A67="","",IF(C67&gt;=6,25,IF(C67&gt;=4,20,IF(C67=3,15,IF(C67=2,10,IF(C67=1,5,0))))))</f>
        <v/>
      </c>
      <c r="I67">
        <f>IF(A67="","",IF(AND(UPPER(D67)="Y",UPPER(E67)="Y"),15,IF(OR(UPPER(D67)="Y",UPPER(E67)="Y"),7,0)))</f>
        <v/>
      </c>
      <c r="J67">
        <f>IF(A67="","",ROUND(G67+H67+I67,0))</f>
        <v/>
      </c>
      <c r="K67">
        <f>IF(A67="","",IF(B67&lt;2*$B$8,"Too early: keep testing",IF(J67&gt;=70,"ATTACK",IF(AND(J67&lt;45,B67&gt;=3*$B$8),"KILL","Keep testing"))))</f>
        <v/>
      </c>
    </row>
    <row r="68">
      <c r="A68" s="3" t="n"/>
      <c r="B68" s="3" t="n"/>
      <c r="C68" s="3" t="n"/>
      <c r="D68" s="3" t="n"/>
      <c r="E68" s="3" t="n"/>
      <c r="F68" s="11">
        <f>IF(A68="","",IF(C68&gt;0,B68/C68,"none"))</f>
        <v/>
      </c>
      <c r="G68" s="12">
        <f>IF(A68="","",IF(N(C68)=0,0,MAX(0,MIN(60,40+40*($B$8-B68/C68)/$B$8))))</f>
        <v/>
      </c>
      <c r="H68">
        <f>IF(A68="","",IF(C68&gt;=6,25,IF(C68&gt;=4,20,IF(C68=3,15,IF(C68=2,10,IF(C68=1,5,0))))))</f>
        <v/>
      </c>
      <c r="I68">
        <f>IF(A68="","",IF(AND(UPPER(D68)="Y",UPPER(E68)="Y"),15,IF(OR(UPPER(D68)="Y",UPPER(E68)="Y"),7,0)))</f>
        <v/>
      </c>
      <c r="J68">
        <f>IF(A68="","",ROUND(G68+H68+I68,0))</f>
        <v/>
      </c>
      <c r="K68">
        <f>IF(A68="","",IF(B68&lt;2*$B$8,"Too early: keep testing",IF(J68&gt;=70,"ATTACK",IF(AND(J68&lt;45,B68&gt;=3*$B$8),"KILL","Keep testing"))))</f>
        <v/>
      </c>
    </row>
    <row r="69">
      <c r="A69" s="3" t="n"/>
      <c r="B69" s="3" t="n"/>
      <c r="C69" s="3" t="n"/>
      <c r="D69" s="3" t="n"/>
      <c r="E69" s="3" t="n"/>
      <c r="F69" s="11">
        <f>IF(A69="","",IF(C69&gt;0,B69/C69,"none"))</f>
        <v/>
      </c>
      <c r="G69" s="12">
        <f>IF(A69="","",IF(N(C69)=0,0,MAX(0,MIN(60,40+40*($B$8-B69/C69)/$B$8))))</f>
        <v/>
      </c>
      <c r="H69">
        <f>IF(A69="","",IF(C69&gt;=6,25,IF(C69&gt;=4,20,IF(C69=3,15,IF(C69=2,10,IF(C69=1,5,0))))))</f>
        <v/>
      </c>
      <c r="I69">
        <f>IF(A69="","",IF(AND(UPPER(D69)="Y",UPPER(E69)="Y"),15,IF(OR(UPPER(D69)="Y",UPPER(E69)="Y"),7,0)))</f>
        <v/>
      </c>
      <c r="J69">
        <f>IF(A69="","",ROUND(G69+H69+I69,0))</f>
        <v/>
      </c>
      <c r="K69">
        <f>IF(A69="","",IF(B69&lt;2*$B$8,"Too early: keep testing",IF(J69&gt;=70,"ATTACK",IF(AND(J69&lt;45,B69&gt;=3*$B$8),"KILL","Keep testing"))))</f>
        <v/>
      </c>
    </row>
    <row r="70">
      <c r="A70" s="3" t="n"/>
      <c r="B70" s="3" t="n"/>
      <c r="C70" s="3" t="n"/>
      <c r="D70" s="3" t="n"/>
      <c r="E70" s="3" t="n"/>
      <c r="F70" s="11">
        <f>IF(A70="","",IF(C70&gt;0,B70/C70,"none"))</f>
        <v/>
      </c>
      <c r="G70" s="12">
        <f>IF(A70="","",IF(N(C70)=0,0,MAX(0,MIN(60,40+40*($B$8-B70/C70)/$B$8))))</f>
        <v/>
      </c>
      <c r="H70">
        <f>IF(A70="","",IF(C70&gt;=6,25,IF(C70&gt;=4,20,IF(C70=3,15,IF(C70=2,10,IF(C70=1,5,0))))))</f>
        <v/>
      </c>
      <c r="I70">
        <f>IF(A70="","",IF(AND(UPPER(D70)="Y",UPPER(E70)="Y"),15,IF(OR(UPPER(D70)="Y",UPPER(E70)="Y"),7,0)))</f>
        <v/>
      </c>
      <c r="J70">
        <f>IF(A70="","",ROUND(G70+H70+I70,0))</f>
        <v/>
      </c>
      <c r="K70">
        <f>IF(A70="","",IF(B70&lt;2*$B$8,"Too early: keep testing",IF(J70&gt;=70,"ATTACK",IF(AND(J70&lt;45,B70&gt;=3*$B$8),"KILL","Keep testing"))))</f>
        <v/>
      </c>
    </row>
    <row r="71">
      <c r="A71" s="3" t="n"/>
      <c r="B71" s="3" t="n"/>
      <c r="C71" s="3" t="n"/>
      <c r="D71" s="3" t="n"/>
      <c r="E71" s="3" t="n"/>
      <c r="F71" s="11">
        <f>IF(A71="","",IF(C71&gt;0,B71/C71,"none"))</f>
        <v/>
      </c>
      <c r="G71" s="12">
        <f>IF(A71="","",IF(N(C71)=0,0,MAX(0,MIN(60,40+40*($B$8-B71/C71)/$B$8))))</f>
        <v/>
      </c>
      <c r="H71">
        <f>IF(A71="","",IF(C71&gt;=6,25,IF(C71&gt;=4,20,IF(C71=3,15,IF(C71=2,10,IF(C71=1,5,0))))))</f>
        <v/>
      </c>
      <c r="I71">
        <f>IF(A71="","",IF(AND(UPPER(D71)="Y",UPPER(E71)="Y"),15,IF(OR(UPPER(D71)="Y",UPPER(E71)="Y"),7,0)))</f>
        <v/>
      </c>
      <c r="J71">
        <f>IF(A71="","",ROUND(G71+H71+I71,0))</f>
        <v/>
      </c>
      <c r="K71">
        <f>IF(A71="","",IF(B71&lt;2*$B$8,"Too early: keep testing",IF(J71&gt;=70,"ATTACK",IF(AND(J71&lt;45,B71&gt;=3*$B$8),"KILL","Keep testing"))))</f>
        <v/>
      </c>
    </row>
    <row r="72">
      <c r="A72" s="3" t="n"/>
      <c r="B72" s="3" t="n"/>
      <c r="C72" s="3" t="n"/>
      <c r="D72" s="3" t="n"/>
      <c r="E72" s="3" t="n"/>
      <c r="F72" s="11">
        <f>IF(A72="","",IF(C72&gt;0,B72/C72,"none"))</f>
        <v/>
      </c>
      <c r="G72" s="12">
        <f>IF(A72="","",IF(N(C72)=0,0,MAX(0,MIN(60,40+40*($B$8-B72/C72)/$B$8))))</f>
        <v/>
      </c>
      <c r="H72">
        <f>IF(A72="","",IF(C72&gt;=6,25,IF(C72&gt;=4,20,IF(C72=3,15,IF(C72=2,10,IF(C72=1,5,0))))))</f>
        <v/>
      </c>
      <c r="I72">
        <f>IF(A72="","",IF(AND(UPPER(D72)="Y",UPPER(E72)="Y"),15,IF(OR(UPPER(D72)="Y",UPPER(E72)="Y"),7,0)))</f>
        <v/>
      </c>
      <c r="J72">
        <f>IF(A72="","",ROUND(G72+H72+I72,0))</f>
        <v/>
      </c>
      <c r="K72">
        <f>IF(A72="","",IF(B72&lt;2*$B$8,"Too early: keep testing",IF(J72&gt;=70,"ATTACK",IF(AND(J72&lt;45,B72&gt;=3*$B$8),"KILL","Keep testing"))))</f>
        <v/>
      </c>
    </row>
    <row r="73">
      <c r="A73" s="3" t="n"/>
      <c r="B73" s="3" t="n"/>
      <c r="C73" s="3" t="n"/>
      <c r="D73" s="3" t="n"/>
      <c r="E73" s="3" t="n"/>
      <c r="F73" s="11">
        <f>IF(A73="","",IF(C73&gt;0,B73/C73,"none"))</f>
        <v/>
      </c>
      <c r="G73" s="12">
        <f>IF(A73="","",IF(N(C73)=0,0,MAX(0,MIN(60,40+40*($B$8-B73/C73)/$B$8))))</f>
        <v/>
      </c>
      <c r="H73">
        <f>IF(A73="","",IF(C73&gt;=6,25,IF(C73&gt;=4,20,IF(C73=3,15,IF(C73=2,10,IF(C73=1,5,0))))))</f>
        <v/>
      </c>
      <c r="I73">
        <f>IF(A73="","",IF(AND(UPPER(D73)="Y",UPPER(E73)="Y"),15,IF(OR(UPPER(D73)="Y",UPPER(E73)="Y"),7,0)))</f>
        <v/>
      </c>
      <c r="J73">
        <f>IF(A73="","",ROUND(G73+H73+I73,0))</f>
        <v/>
      </c>
      <c r="K73">
        <f>IF(A73="","",IF(B73&lt;2*$B$8,"Too early: keep testing",IF(J73&gt;=70,"ATTACK",IF(AND(J73&lt;45,B73&gt;=3*$B$8),"KILL","Keep testing"))))</f>
        <v/>
      </c>
    </row>
    <row r="74">
      <c r="A74" s="3" t="n"/>
      <c r="B74" s="3" t="n"/>
      <c r="C74" s="3" t="n"/>
      <c r="D74" s="3" t="n"/>
      <c r="E74" s="3" t="n"/>
      <c r="F74" s="11">
        <f>IF(A74="","",IF(C74&gt;0,B74/C74,"none"))</f>
        <v/>
      </c>
      <c r="G74" s="12">
        <f>IF(A74="","",IF(N(C74)=0,0,MAX(0,MIN(60,40+40*($B$8-B74/C74)/$B$8))))</f>
        <v/>
      </c>
      <c r="H74">
        <f>IF(A74="","",IF(C74&gt;=6,25,IF(C74&gt;=4,20,IF(C74=3,15,IF(C74=2,10,IF(C74=1,5,0))))))</f>
        <v/>
      </c>
      <c r="I74">
        <f>IF(A74="","",IF(AND(UPPER(D74)="Y",UPPER(E74)="Y"),15,IF(OR(UPPER(D74)="Y",UPPER(E74)="Y"),7,0)))</f>
        <v/>
      </c>
      <c r="J74">
        <f>IF(A74="","",ROUND(G74+H74+I74,0))</f>
        <v/>
      </c>
      <c r="K74">
        <f>IF(A74="","",IF(B74&lt;2*$B$8,"Too early: keep testing",IF(J74&gt;=70,"ATTACK",IF(AND(J74&lt;45,B74&gt;=3*$B$8),"KILL","Keep testing"))))</f>
        <v/>
      </c>
    </row>
    <row r="75">
      <c r="A75" s="3" t="n"/>
      <c r="B75" s="3" t="n"/>
      <c r="C75" s="3" t="n"/>
      <c r="D75" s="3" t="n"/>
      <c r="E75" s="3" t="n"/>
      <c r="F75" s="11">
        <f>IF(A75="","",IF(C75&gt;0,B75/C75,"none"))</f>
        <v/>
      </c>
      <c r="G75" s="12">
        <f>IF(A75="","",IF(N(C75)=0,0,MAX(0,MIN(60,40+40*($B$8-B75/C75)/$B$8))))</f>
        <v/>
      </c>
      <c r="H75">
        <f>IF(A75="","",IF(C75&gt;=6,25,IF(C75&gt;=4,20,IF(C75=3,15,IF(C75=2,10,IF(C75=1,5,0))))))</f>
        <v/>
      </c>
      <c r="I75">
        <f>IF(A75="","",IF(AND(UPPER(D75)="Y",UPPER(E75)="Y"),15,IF(OR(UPPER(D75)="Y",UPPER(E75)="Y"),7,0)))</f>
        <v/>
      </c>
      <c r="J75">
        <f>IF(A75="","",ROUND(G75+H75+I75,0))</f>
        <v/>
      </c>
      <c r="K75">
        <f>IF(A75="","",IF(B75&lt;2*$B$8,"Too early: keep testing",IF(J75&gt;=70,"ATTACK",IF(AND(J75&lt;45,B75&gt;=3*$B$8),"KILL","Keep testing"))))</f>
        <v/>
      </c>
    </row>
    <row r="76">
      <c r="A76" s="3" t="n"/>
      <c r="B76" s="3" t="n"/>
      <c r="C76" s="3" t="n"/>
      <c r="D76" s="3" t="n"/>
      <c r="E76" s="3" t="n"/>
      <c r="F76" s="11">
        <f>IF(A76="","",IF(C76&gt;0,B76/C76,"none"))</f>
        <v/>
      </c>
      <c r="G76" s="12">
        <f>IF(A76="","",IF(N(C76)=0,0,MAX(0,MIN(60,40+40*($B$8-B76/C76)/$B$8))))</f>
        <v/>
      </c>
      <c r="H76">
        <f>IF(A76="","",IF(C76&gt;=6,25,IF(C76&gt;=4,20,IF(C76=3,15,IF(C76=2,10,IF(C76=1,5,0))))))</f>
        <v/>
      </c>
      <c r="I76">
        <f>IF(A76="","",IF(AND(UPPER(D76)="Y",UPPER(E76)="Y"),15,IF(OR(UPPER(D76)="Y",UPPER(E76)="Y"),7,0)))</f>
        <v/>
      </c>
      <c r="J76">
        <f>IF(A76="","",ROUND(G76+H76+I76,0))</f>
        <v/>
      </c>
      <c r="K76">
        <f>IF(A76="","",IF(B76&lt;2*$B$8,"Too early: keep testing",IF(J76&gt;=70,"ATTACK",IF(AND(J76&lt;45,B76&gt;=3*$B$8),"KILL","Keep testing"))))</f>
        <v/>
      </c>
    </row>
    <row r="77">
      <c r="A77" s="3" t="n"/>
      <c r="B77" s="3" t="n"/>
      <c r="C77" s="3" t="n"/>
      <c r="D77" s="3" t="n"/>
      <c r="E77" s="3" t="n"/>
      <c r="F77" s="11">
        <f>IF(A77="","",IF(C77&gt;0,B77/C77,"none"))</f>
        <v/>
      </c>
      <c r="G77" s="12">
        <f>IF(A77="","",IF(N(C77)=0,0,MAX(0,MIN(60,40+40*($B$8-B77/C77)/$B$8))))</f>
        <v/>
      </c>
      <c r="H77">
        <f>IF(A77="","",IF(C77&gt;=6,25,IF(C77&gt;=4,20,IF(C77=3,15,IF(C77=2,10,IF(C77=1,5,0))))))</f>
        <v/>
      </c>
      <c r="I77">
        <f>IF(A77="","",IF(AND(UPPER(D77)="Y",UPPER(E77)="Y"),15,IF(OR(UPPER(D77)="Y",UPPER(E77)="Y"),7,0)))</f>
        <v/>
      </c>
      <c r="J77">
        <f>IF(A77="","",ROUND(G77+H77+I77,0))</f>
        <v/>
      </c>
      <c r="K77">
        <f>IF(A77="","",IF(B77&lt;2*$B$8,"Too early: keep testing",IF(J77&gt;=70,"ATTACK",IF(AND(J77&lt;45,B77&gt;=3*$B$8),"KILL","Keep testing"))))</f>
        <v/>
      </c>
    </row>
    <row r="78">
      <c r="A78" s="3" t="n"/>
      <c r="B78" s="3" t="n"/>
      <c r="C78" s="3" t="n"/>
      <c r="D78" s="3" t="n"/>
      <c r="E78" s="3" t="n"/>
      <c r="F78" s="11">
        <f>IF(A78="","",IF(C78&gt;0,B78/C78,"none"))</f>
        <v/>
      </c>
      <c r="G78" s="12">
        <f>IF(A78="","",IF(N(C78)=0,0,MAX(0,MIN(60,40+40*($B$8-B78/C78)/$B$8))))</f>
        <v/>
      </c>
      <c r="H78">
        <f>IF(A78="","",IF(C78&gt;=6,25,IF(C78&gt;=4,20,IF(C78=3,15,IF(C78=2,10,IF(C78=1,5,0))))))</f>
        <v/>
      </c>
      <c r="I78">
        <f>IF(A78="","",IF(AND(UPPER(D78)="Y",UPPER(E78)="Y"),15,IF(OR(UPPER(D78)="Y",UPPER(E78)="Y"),7,0)))</f>
        <v/>
      </c>
      <c r="J78">
        <f>IF(A78="","",ROUND(G78+H78+I78,0))</f>
        <v/>
      </c>
      <c r="K78">
        <f>IF(A78="","",IF(B78&lt;2*$B$8,"Too early: keep testing",IF(J78&gt;=70,"ATTACK",IF(AND(J78&lt;45,B78&gt;=3*$B$8),"KILL","Keep testing"))))</f>
        <v/>
      </c>
    </row>
    <row r="79">
      <c r="A79" s="3" t="n"/>
      <c r="B79" s="3" t="n"/>
      <c r="C79" s="3" t="n"/>
      <c r="D79" s="3" t="n"/>
      <c r="E79" s="3" t="n"/>
      <c r="F79" s="11">
        <f>IF(A79="","",IF(C79&gt;0,B79/C79,"none"))</f>
        <v/>
      </c>
      <c r="G79" s="12">
        <f>IF(A79="","",IF(N(C79)=0,0,MAX(0,MIN(60,40+40*($B$8-B79/C79)/$B$8))))</f>
        <v/>
      </c>
      <c r="H79">
        <f>IF(A79="","",IF(C79&gt;=6,25,IF(C79&gt;=4,20,IF(C79=3,15,IF(C79=2,10,IF(C79=1,5,0))))))</f>
        <v/>
      </c>
      <c r="I79">
        <f>IF(A79="","",IF(AND(UPPER(D79)="Y",UPPER(E79)="Y"),15,IF(OR(UPPER(D79)="Y",UPPER(E79)="Y"),7,0)))</f>
        <v/>
      </c>
      <c r="J79">
        <f>IF(A79="","",ROUND(G79+H79+I79,0))</f>
        <v/>
      </c>
      <c r="K79">
        <f>IF(A79="","",IF(B79&lt;2*$B$8,"Too early: keep testing",IF(J79&gt;=70,"ATTACK",IF(AND(J79&lt;45,B79&gt;=3*$B$8),"KILL","Keep testing"))))</f>
        <v/>
      </c>
    </row>
    <row r="80">
      <c r="A80" s="3" t="n"/>
      <c r="B80" s="3" t="n"/>
      <c r="C80" s="3" t="n"/>
      <c r="D80" s="3" t="n"/>
      <c r="E80" s="3" t="n"/>
      <c r="F80" s="11">
        <f>IF(A80="","",IF(C80&gt;0,B80/C80,"none"))</f>
        <v/>
      </c>
      <c r="G80" s="12">
        <f>IF(A80="","",IF(N(C80)=0,0,MAX(0,MIN(60,40+40*($B$8-B80/C80)/$B$8))))</f>
        <v/>
      </c>
      <c r="H80">
        <f>IF(A80="","",IF(C80&gt;=6,25,IF(C80&gt;=4,20,IF(C80=3,15,IF(C80=2,10,IF(C80=1,5,0))))))</f>
        <v/>
      </c>
      <c r="I80">
        <f>IF(A80="","",IF(AND(UPPER(D80)="Y",UPPER(E80)="Y"),15,IF(OR(UPPER(D80)="Y",UPPER(E80)="Y"),7,0)))</f>
        <v/>
      </c>
      <c r="J80">
        <f>IF(A80="","",ROUND(G80+H80+I80,0))</f>
        <v/>
      </c>
      <c r="K80">
        <f>IF(A80="","",IF(B80&lt;2*$B$8,"Too early: keep testing",IF(J80&gt;=70,"ATTACK",IF(AND(J80&lt;45,B80&gt;=3*$B$8),"KILL","Keep testing"))))</f>
        <v/>
      </c>
    </row>
    <row r="81">
      <c r="A81" s="3" t="n"/>
      <c r="B81" s="3" t="n"/>
      <c r="C81" s="3" t="n"/>
      <c r="D81" s="3" t="n"/>
      <c r="E81" s="3" t="n"/>
      <c r="F81" s="11">
        <f>IF(A81="","",IF(C81&gt;0,B81/C81,"none"))</f>
        <v/>
      </c>
      <c r="G81" s="12">
        <f>IF(A81="","",IF(N(C81)=0,0,MAX(0,MIN(60,40+40*($B$8-B81/C81)/$B$8))))</f>
        <v/>
      </c>
      <c r="H81">
        <f>IF(A81="","",IF(C81&gt;=6,25,IF(C81&gt;=4,20,IF(C81=3,15,IF(C81=2,10,IF(C81=1,5,0))))))</f>
        <v/>
      </c>
      <c r="I81">
        <f>IF(A81="","",IF(AND(UPPER(D81)="Y",UPPER(E81)="Y"),15,IF(OR(UPPER(D81)="Y",UPPER(E81)="Y"),7,0)))</f>
        <v/>
      </c>
      <c r="J81">
        <f>IF(A81="","",ROUND(G81+H81+I81,0))</f>
        <v/>
      </c>
      <c r="K81">
        <f>IF(A81="","",IF(B81&lt;2*$B$8,"Too early: keep testing",IF(J81&gt;=70,"ATTACK",IF(AND(J81&lt;45,B81&gt;=3*$B$8),"KILL","Keep testing"))))</f>
        <v/>
      </c>
    </row>
    <row r="82">
      <c r="A82" s="3" t="n"/>
      <c r="B82" s="3" t="n"/>
      <c r="C82" s="3" t="n"/>
      <c r="D82" s="3" t="n"/>
      <c r="E82" s="3" t="n"/>
      <c r="F82" s="11">
        <f>IF(A82="","",IF(C82&gt;0,B82/C82,"none"))</f>
        <v/>
      </c>
      <c r="G82" s="12">
        <f>IF(A82="","",IF(N(C82)=0,0,MAX(0,MIN(60,40+40*($B$8-B82/C82)/$B$8))))</f>
        <v/>
      </c>
      <c r="H82">
        <f>IF(A82="","",IF(C82&gt;=6,25,IF(C82&gt;=4,20,IF(C82=3,15,IF(C82=2,10,IF(C82=1,5,0))))))</f>
        <v/>
      </c>
      <c r="I82">
        <f>IF(A82="","",IF(AND(UPPER(D82)="Y",UPPER(E82)="Y"),15,IF(OR(UPPER(D82)="Y",UPPER(E82)="Y"),7,0)))</f>
        <v/>
      </c>
      <c r="J82">
        <f>IF(A82="","",ROUND(G82+H82+I82,0))</f>
        <v/>
      </c>
      <c r="K82">
        <f>IF(A82="","",IF(B82&lt;2*$B$8,"Too early: keep testing",IF(J82&gt;=70,"ATTACK",IF(AND(J82&lt;45,B82&gt;=3*$B$8),"KILL","Keep testing"))))</f>
        <v/>
      </c>
    </row>
    <row r="83">
      <c r="A83" s="3" t="n"/>
      <c r="B83" s="3" t="n"/>
      <c r="C83" s="3" t="n"/>
      <c r="D83" s="3" t="n"/>
      <c r="E83" s="3" t="n"/>
      <c r="F83" s="11">
        <f>IF(A83="","",IF(C83&gt;0,B83/C83,"none"))</f>
        <v/>
      </c>
      <c r="G83" s="12">
        <f>IF(A83="","",IF(N(C83)=0,0,MAX(0,MIN(60,40+40*($B$8-B83/C83)/$B$8))))</f>
        <v/>
      </c>
      <c r="H83">
        <f>IF(A83="","",IF(C83&gt;=6,25,IF(C83&gt;=4,20,IF(C83=3,15,IF(C83=2,10,IF(C83=1,5,0))))))</f>
        <v/>
      </c>
      <c r="I83">
        <f>IF(A83="","",IF(AND(UPPER(D83)="Y",UPPER(E83)="Y"),15,IF(OR(UPPER(D83)="Y",UPPER(E83)="Y"),7,0)))</f>
        <v/>
      </c>
      <c r="J83">
        <f>IF(A83="","",ROUND(G83+H83+I83,0))</f>
        <v/>
      </c>
      <c r="K83">
        <f>IF(A83="","",IF(B83&lt;2*$B$8,"Too early: keep testing",IF(J83&gt;=70,"ATTACK",IF(AND(J83&lt;45,B83&gt;=3*$B$8),"KILL","Keep testing"))))</f>
        <v/>
      </c>
    </row>
    <row r="84">
      <c r="A84" s="3" t="n"/>
      <c r="B84" s="3" t="n"/>
      <c r="C84" s="3" t="n"/>
      <c r="D84" s="3" t="n"/>
      <c r="E84" s="3" t="n"/>
      <c r="F84" s="11">
        <f>IF(A84="","",IF(C84&gt;0,B84/C84,"none"))</f>
        <v/>
      </c>
      <c r="G84" s="12">
        <f>IF(A84="","",IF(N(C84)=0,0,MAX(0,MIN(60,40+40*($B$8-B84/C84)/$B$8))))</f>
        <v/>
      </c>
      <c r="H84">
        <f>IF(A84="","",IF(C84&gt;=6,25,IF(C84&gt;=4,20,IF(C84=3,15,IF(C84=2,10,IF(C84=1,5,0))))))</f>
        <v/>
      </c>
      <c r="I84">
        <f>IF(A84="","",IF(AND(UPPER(D84)="Y",UPPER(E84)="Y"),15,IF(OR(UPPER(D84)="Y",UPPER(E84)="Y"),7,0)))</f>
        <v/>
      </c>
      <c r="J84">
        <f>IF(A84="","",ROUND(G84+H84+I84,0))</f>
        <v/>
      </c>
      <c r="K84">
        <f>IF(A84="","",IF(B84&lt;2*$B$8,"Too early: keep testing",IF(J84&gt;=70,"ATTACK",IF(AND(J84&lt;45,B84&gt;=3*$B$8),"KILL","Keep testing"))))</f>
        <v/>
      </c>
    </row>
    <row r="85">
      <c r="A85" s="3" t="n"/>
      <c r="B85" s="3" t="n"/>
      <c r="C85" s="3" t="n"/>
      <c r="D85" s="3" t="n"/>
      <c r="E85" s="3" t="n"/>
      <c r="F85" s="11">
        <f>IF(A85="","",IF(C85&gt;0,B85/C85,"none"))</f>
        <v/>
      </c>
      <c r="G85" s="12">
        <f>IF(A85="","",IF(N(C85)=0,0,MAX(0,MIN(60,40+40*($B$8-B85/C85)/$B$8))))</f>
        <v/>
      </c>
      <c r="H85">
        <f>IF(A85="","",IF(C85&gt;=6,25,IF(C85&gt;=4,20,IF(C85=3,15,IF(C85=2,10,IF(C85=1,5,0))))))</f>
        <v/>
      </c>
      <c r="I85">
        <f>IF(A85="","",IF(AND(UPPER(D85)="Y",UPPER(E85)="Y"),15,IF(OR(UPPER(D85)="Y",UPPER(E85)="Y"),7,0)))</f>
        <v/>
      </c>
      <c r="J85">
        <f>IF(A85="","",ROUND(G85+H85+I85,0))</f>
        <v/>
      </c>
      <c r="K85">
        <f>IF(A85="","",IF(B85&lt;2*$B$8,"Too early: keep testing",IF(J85&gt;=70,"ATTACK",IF(AND(J85&lt;45,B85&gt;=3*$B$8),"KILL","Keep testing"))))</f>
        <v/>
      </c>
    </row>
    <row r="86">
      <c r="A86" s="3" t="n"/>
      <c r="B86" s="3" t="n"/>
      <c r="C86" s="3" t="n"/>
      <c r="D86" s="3" t="n"/>
      <c r="E86" s="3" t="n"/>
      <c r="F86" s="11">
        <f>IF(A86="","",IF(C86&gt;0,B86/C86,"none"))</f>
        <v/>
      </c>
      <c r="G86" s="12">
        <f>IF(A86="","",IF(N(C86)=0,0,MAX(0,MIN(60,40+40*($B$8-B86/C86)/$B$8))))</f>
        <v/>
      </c>
      <c r="H86">
        <f>IF(A86="","",IF(C86&gt;=6,25,IF(C86&gt;=4,20,IF(C86=3,15,IF(C86=2,10,IF(C86=1,5,0))))))</f>
        <v/>
      </c>
      <c r="I86">
        <f>IF(A86="","",IF(AND(UPPER(D86)="Y",UPPER(E86)="Y"),15,IF(OR(UPPER(D86)="Y",UPPER(E86)="Y"),7,0)))</f>
        <v/>
      </c>
      <c r="J86">
        <f>IF(A86="","",ROUND(G86+H86+I86,0))</f>
        <v/>
      </c>
      <c r="K86">
        <f>IF(A86="","",IF(B86&lt;2*$B$8,"Too early: keep testing",IF(J86&gt;=70,"ATTACK",IF(AND(J86&lt;45,B86&gt;=3*$B$8),"KILL","Keep testing"))))</f>
        <v/>
      </c>
    </row>
    <row r="87">
      <c r="A87" s="3" t="n"/>
      <c r="B87" s="3" t="n"/>
      <c r="C87" s="3" t="n"/>
      <c r="D87" s="3" t="n"/>
      <c r="E87" s="3" t="n"/>
      <c r="F87" s="11">
        <f>IF(A87="","",IF(C87&gt;0,B87/C87,"none"))</f>
        <v/>
      </c>
      <c r="G87" s="12">
        <f>IF(A87="","",IF(N(C87)=0,0,MAX(0,MIN(60,40+40*($B$8-B87/C87)/$B$8))))</f>
        <v/>
      </c>
      <c r="H87">
        <f>IF(A87="","",IF(C87&gt;=6,25,IF(C87&gt;=4,20,IF(C87=3,15,IF(C87=2,10,IF(C87=1,5,0))))))</f>
        <v/>
      </c>
      <c r="I87">
        <f>IF(A87="","",IF(AND(UPPER(D87)="Y",UPPER(E87)="Y"),15,IF(OR(UPPER(D87)="Y",UPPER(E87)="Y"),7,0)))</f>
        <v/>
      </c>
      <c r="J87">
        <f>IF(A87="","",ROUND(G87+H87+I87,0))</f>
        <v/>
      </c>
      <c r="K87">
        <f>IF(A87="","",IF(B87&lt;2*$B$8,"Too early: keep testing",IF(J87&gt;=70,"ATTACK",IF(AND(J87&lt;45,B87&gt;=3*$B$8),"KILL","Keep testing"))))</f>
        <v/>
      </c>
    </row>
    <row r="88">
      <c r="A88" s="3" t="n"/>
      <c r="B88" s="3" t="n"/>
      <c r="C88" s="3" t="n"/>
      <c r="D88" s="3" t="n"/>
      <c r="E88" s="3" t="n"/>
      <c r="F88" s="11">
        <f>IF(A88="","",IF(C88&gt;0,B88/C88,"none"))</f>
        <v/>
      </c>
      <c r="G88" s="12">
        <f>IF(A88="","",IF(N(C88)=0,0,MAX(0,MIN(60,40+40*($B$8-B88/C88)/$B$8))))</f>
        <v/>
      </c>
      <c r="H88">
        <f>IF(A88="","",IF(C88&gt;=6,25,IF(C88&gt;=4,20,IF(C88=3,15,IF(C88=2,10,IF(C88=1,5,0))))))</f>
        <v/>
      </c>
      <c r="I88">
        <f>IF(A88="","",IF(AND(UPPER(D88)="Y",UPPER(E88)="Y"),15,IF(OR(UPPER(D88)="Y",UPPER(E88)="Y"),7,0)))</f>
        <v/>
      </c>
      <c r="J88">
        <f>IF(A88="","",ROUND(G88+H88+I88,0))</f>
        <v/>
      </c>
      <c r="K88">
        <f>IF(A88="","",IF(B88&lt;2*$B$8,"Too early: keep testing",IF(J88&gt;=70,"ATTACK",IF(AND(J88&lt;45,B88&gt;=3*$B$8),"KILL","Keep testing"))))</f>
        <v/>
      </c>
    </row>
    <row r="89">
      <c r="A89" s="3" t="n"/>
      <c r="B89" s="3" t="n"/>
      <c r="C89" s="3" t="n"/>
      <c r="D89" s="3" t="n"/>
      <c r="E89" s="3" t="n"/>
      <c r="F89" s="11">
        <f>IF(A89="","",IF(C89&gt;0,B89/C89,"none"))</f>
        <v/>
      </c>
      <c r="G89" s="12">
        <f>IF(A89="","",IF(N(C89)=0,0,MAX(0,MIN(60,40+40*($B$8-B89/C89)/$B$8))))</f>
        <v/>
      </c>
      <c r="H89">
        <f>IF(A89="","",IF(C89&gt;=6,25,IF(C89&gt;=4,20,IF(C89=3,15,IF(C89=2,10,IF(C89=1,5,0))))))</f>
        <v/>
      </c>
      <c r="I89">
        <f>IF(A89="","",IF(AND(UPPER(D89)="Y",UPPER(E89)="Y"),15,IF(OR(UPPER(D89)="Y",UPPER(E89)="Y"),7,0)))</f>
        <v/>
      </c>
      <c r="J89">
        <f>IF(A89="","",ROUND(G89+H89+I89,0))</f>
        <v/>
      </c>
      <c r="K89">
        <f>IF(A89="","",IF(B89&lt;2*$B$8,"Too early: keep testing",IF(J89&gt;=70,"ATTACK",IF(AND(J89&lt;45,B89&gt;=3*$B$8),"KILL","Keep testing"))))</f>
        <v/>
      </c>
    </row>
    <row r="90">
      <c r="A90" s="3" t="n"/>
      <c r="B90" s="3" t="n"/>
      <c r="C90" s="3" t="n"/>
      <c r="D90" s="3" t="n"/>
      <c r="E90" s="3" t="n"/>
      <c r="F90" s="11">
        <f>IF(A90="","",IF(C90&gt;0,B90/C90,"none"))</f>
        <v/>
      </c>
      <c r="G90" s="12">
        <f>IF(A90="","",IF(N(C90)=0,0,MAX(0,MIN(60,40+40*($B$8-B90/C90)/$B$8))))</f>
        <v/>
      </c>
      <c r="H90">
        <f>IF(A90="","",IF(C90&gt;=6,25,IF(C90&gt;=4,20,IF(C90=3,15,IF(C90=2,10,IF(C90=1,5,0))))))</f>
        <v/>
      </c>
      <c r="I90">
        <f>IF(A90="","",IF(AND(UPPER(D90)="Y",UPPER(E90)="Y"),15,IF(OR(UPPER(D90)="Y",UPPER(E90)="Y"),7,0)))</f>
        <v/>
      </c>
      <c r="J90">
        <f>IF(A90="","",ROUND(G90+H90+I90,0))</f>
        <v/>
      </c>
      <c r="K90">
        <f>IF(A90="","",IF(B90&lt;2*$B$8,"Too early: keep testing",IF(J90&gt;=70,"ATTACK",IF(AND(J90&lt;45,B90&gt;=3*$B$8),"KILL","Keep testing"))))</f>
        <v/>
      </c>
    </row>
    <row r="91">
      <c r="A91" s="3" t="n"/>
      <c r="B91" s="3" t="n"/>
      <c r="C91" s="3" t="n"/>
      <c r="D91" s="3" t="n"/>
      <c r="E91" s="3" t="n"/>
      <c r="F91" s="11">
        <f>IF(A91="","",IF(C91&gt;0,B91/C91,"none"))</f>
        <v/>
      </c>
      <c r="G91" s="12">
        <f>IF(A91="","",IF(N(C91)=0,0,MAX(0,MIN(60,40+40*($B$8-B91/C91)/$B$8))))</f>
        <v/>
      </c>
      <c r="H91">
        <f>IF(A91="","",IF(C91&gt;=6,25,IF(C91&gt;=4,20,IF(C91=3,15,IF(C91=2,10,IF(C91=1,5,0))))))</f>
        <v/>
      </c>
      <c r="I91">
        <f>IF(A91="","",IF(AND(UPPER(D91)="Y",UPPER(E91)="Y"),15,IF(OR(UPPER(D91)="Y",UPPER(E91)="Y"),7,0)))</f>
        <v/>
      </c>
      <c r="J91">
        <f>IF(A91="","",ROUND(G91+H91+I91,0))</f>
        <v/>
      </c>
      <c r="K91">
        <f>IF(A91="","",IF(B91&lt;2*$B$8,"Too early: keep testing",IF(J91&gt;=70,"ATTACK",IF(AND(J91&lt;45,B91&gt;=3*$B$8),"KILL","Keep testing"))))</f>
        <v/>
      </c>
    </row>
    <row r="92">
      <c r="A92" s="3" t="n"/>
      <c r="B92" s="3" t="n"/>
      <c r="C92" s="3" t="n"/>
      <c r="D92" s="3" t="n"/>
      <c r="E92" s="3" t="n"/>
      <c r="F92" s="11">
        <f>IF(A92="","",IF(C92&gt;0,B92/C92,"none"))</f>
        <v/>
      </c>
      <c r="G92" s="12">
        <f>IF(A92="","",IF(N(C92)=0,0,MAX(0,MIN(60,40+40*($B$8-B92/C92)/$B$8))))</f>
        <v/>
      </c>
      <c r="H92">
        <f>IF(A92="","",IF(C92&gt;=6,25,IF(C92&gt;=4,20,IF(C92=3,15,IF(C92=2,10,IF(C92=1,5,0))))))</f>
        <v/>
      </c>
      <c r="I92">
        <f>IF(A92="","",IF(AND(UPPER(D92)="Y",UPPER(E92)="Y"),15,IF(OR(UPPER(D92)="Y",UPPER(E92)="Y"),7,0)))</f>
        <v/>
      </c>
      <c r="J92">
        <f>IF(A92="","",ROUND(G92+H92+I92,0))</f>
        <v/>
      </c>
      <c r="K92">
        <f>IF(A92="","",IF(B92&lt;2*$B$8,"Too early: keep testing",IF(J92&gt;=70,"ATTACK",IF(AND(J92&lt;45,B92&gt;=3*$B$8),"KILL","Keep testing"))))</f>
        <v/>
      </c>
    </row>
    <row r="93">
      <c r="A93" s="3" t="n"/>
      <c r="B93" s="3" t="n"/>
      <c r="C93" s="3" t="n"/>
      <c r="D93" s="3" t="n"/>
      <c r="E93" s="3" t="n"/>
      <c r="F93" s="11">
        <f>IF(A93="","",IF(C93&gt;0,B93/C93,"none"))</f>
        <v/>
      </c>
      <c r="G93" s="12">
        <f>IF(A93="","",IF(N(C93)=0,0,MAX(0,MIN(60,40+40*($B$8-B93/C93)/$B$8))))</f>
        <v/>
      </c>
      <c r="H93">
        <f>IF(A93="","",IF(C93&gt;=6,25,IF(C93&gt;=4,20,IF(C93=3,15,IF(C93=2,10,IF(C93=1,5,0))))))</f>
        <v/>
      </c>
      <c r="I93">
        <f>IF(A93="","",IF(AND(UPPER(D93)="Y",UPPER(E93)="Y"),15,IF(OR(UPPER(D93)="Y",UPPER(E93)="Y"),7,0)))</f>
        <v/>
      </c>
      <c r="J93">
        <f>IF(A93="","",ROUND(G93+H93+I93,0))</f>
        <v/>
      </c>
      <c r="K93">
        <f>IF(A93="","",IF(B93&lt;2*$B$8,"Too early: keep testing",IF(J93&gt;=70,"ATTACK",IF(AND(J93&lt;45,B93&gt;=3*$B$8),"KILL","Keep testing"))))</f>
        <v/>
      </c>
    </row>
    <row r="94">
      <c r="A94" s="3" t="n"/>
      <c r="B94" s="3" t="n"/>
      <c r="C94" s="3" t="n"/>
      <c r="D94" s="3" t="n"/>
      <c r="E94" s="3" t="n"/>
      <c r="F94" s="11">
        <f>IF(A94="","",IF(C94&gt;0,B94/C94,"none"))</f>
        <v/>
      </c>
      <c r="G94" s="12">
        <f>IF(A94="","",IF(N(C94)=0,0,MAX(0,MIN(60,40+40*($B$8-B94/C94)/$B$8))))</f>
        <v/>
      </c>
      <c r="H94">
        <f>IF(A94="","",IF(C94&gt;=6,25,IF(C94&gt;=4,20,IF(C94=3,15,IF(C94=2,10,IF(C94=1,5,0))))))</f>
        <v/>
      </c>
      <c r="I94">
        <f>IF(A94="","",IF(AND(UPPER(D94)="Y",UPPER(E94)="Y"),15,IF(OR(UPPER(D94)="Y",UPPER(E94)="Y"),7,0)))</f>
        <v/>
      </c>
      <c r="J94">
        <f>IF(A94="","",ROUND(G94+H94+I94,0))</f>
        <v/>
      </c>
      <c r="K94">
        <f>IF(A94="","",IF(B94&lt;2*$B$8,"Too early: keep testing",IF(J94&gt;=70,"ATTACK",IF(AND(J94&lt;45,B94&gt;=3*$B$8),"KILL","Keep testing"))))</f>
        <v/>
      </c>
    </row>
    <row r="95">
      <c r="A95" s="3" t="n"/>
      <c r="B95" s="3" t="n"/>
      <c r="C95" s="3" t="n"/>
      <c r="D95" s="3" t="n"/>
      <c r="E95" s="3" t="n"/>
      <c r="F95" s="11">
        <f>IF(A95="","",IF(C95&gt;0,B95/C95,"none"))</f>
        <v/>
      </c>
      <c r="G95" s="12">
        <f>IF(A95="","",IF(N(C95)=0,0,MAX(0,MIN(60,40+40*($B$8-B95/C95)/$B$8))))</f>
        <v/>
      </c>
      <c r="H95">
        <f>IF(A95="","",IF(C95&gt;=6,25,IF(C95&gt;=4,20,IF(C95=3,15,IF(C95=2,10,IF(C95=1,5,0))))))</f>
        <v/>
      </c>
      <c r="I95">
        <f>IF(A95="","",IF(AND(UPPER(D95)="Y",UPPER(E95)="Y"),15,IF(OR(UPPER(D95)="Y",UPPER(E95)="Y"),7,0)))</f>
        <v/>
      </c>
      <c r="J95">
        <f>IF(A95="","",ROUND(G95+H95+I95,0))</f>
        <v/>
      </c>
      <c r="K95">
        <f>IF(A95="","",IF(B95&lt;2*$B$8,"Too early: keep testing",IF(J95&gt;=70,"ATTACK",IF(AND(J95&lt;45,B95&gt;=3*$B$8),"KILL","Keep testing"))))</f>
        <v/>
      </c>
    </row>
    <row r="96">
      <c r="A96" s="3" t="n"/>
      <c r="B96" s="3" t="n"/>
      <c r="C96" s="3" t="n"/>
      <c r="D96" s="3" t="n"/>
      <c r="E96" s="3" t="n"/>
      <c r="F96" s="11">
        <f>IF(A96="","",IF(C96&gt;0,B96/C96,"none"))</f>
        <v/>
      </c>
      <c r="G96" s="12">
        <f>IF(A96="","",IF(N(C96)=0,0,MAX(0,MIN(60,40+40*($B$8-B96/C96)/$B$8))))</f>
        <v/>
      </c>
      <c r="H96">
        <f>IF(A96="","",IF(C96&gt;=6,25,IF(C96&gt;=4,20,IF(C96=3,15,IF(C96=2,10,IF(C96=1,5,0))))))</f>
        <v/>
      </c>
      <c r="I96">
        <f>IF(A96="","",IF(AND(UPPER(D96)="Y",UPPER(E96)="Y"),15,IF(OR(UPPER(D96)="Y",UPPER(E96)="Y"),7,0)))</f>
        <v/>
      </c>
      <c r="J96">
        <f>IF(A96="","",ROUND(G96+H96+I96,0))</f>
        <v/>
      </c>
      <c r="K96">
        <f>IF(A96="","",IF(B96&lt;2*$B$8,"Too early: keep testing",IF(J96&gt;=70,"ATTACK",IF(AND(J96&lt;45,B96&gt;=3*$B$8),"KILL","Keep testing"))))</f>
        <v/>
      </c>
    </row>
    <row r="97">
      <c r="A97" s="3" t="n"/>
      <c r="B97" s="3" t="n"/>
      <c r="C97" s="3" t="n"/>
      <c r="D97" s="3" t="n"/>
      <c r="E97" s="3" t="n"/>
      <c r="F97" s="11">
        <f>IF(A97="","",IF(C97&gt;0,B97/C97,"none"))</f>
        <v/>
      </c>
      <c r="G97" s="12">
        <f>IF(A97="","",IF(N(C97)=0,0,MAX(0,MIN(60,40+40*($B$8-B97/C97)/$B$8))))</f>
        <v/>
      </c>
      <c r="H97">
        <f>IF(A97="","",IF(C97&gt;=6,25,IF(C97&gt;=4,20,IF(C97=3,15,IF(C97=2,10,IF(C97=1,5,0))))))</f>
        <v/>
      </c>
      <c r="I97">
        <f>IF(A97="","",IF(AND(UPPER(D97)="Y",UPPER(E97)="Y"),15,IF(OR(UPPER(D97)="Y",UPPER(E97)="Y"),7,0)))</f>
        <v/>
      </c>
      <c r="J97">
        <f>IF(A97="","",ROUND(G97+H97+I97,0))</f>
        <v/>
      </c>
      <c r="K97">
        <f>IF(A97="","",IF(B97&lt;2*$B$8,"Too early: keep testing",IF(J97&gt;=70,"ATTACK",IF(AND(J97&lt;45,B97&gt;=3*$B$8),"KILL","Keep testing"))))</f>
        <v/>
      </c>
    </row>
    <row r="98">
      <c r="A98" s="3" t="n"/>
      <c r="B98" s="3" t="n"/>
      <c r="C98" s="3" t="n"/>
      <c r="D98" s="3" t="n"/>
      <c r="E98" s="3" t="n"/>
      <c r="F98" s="11">
        <f>IF(A98="","",IF(C98&gt;0,B98/C98,"none"))</f>
        <v/>
      </c>
      <c r="G98" s="12">
        <f>IF(A98="","",IF(N(C98)=0,0,MAX(0,MIN(60,40+40*($B$8-B98/C98)/$B$8))))</f>
        <v/>
      </c>
      <c r="H98">
        <f>IF(A98="","",IF(C98&gt;=6,25,IF(C98&gt;=4,20,IF(C98=3,15,IF(C98=2,10,IF(C98=1,5,0))))))</f>
        <v/>
      </c>
      <c r="I98">
        <f>IF(A98="","",IF(AND(UPPER(D98)="Y",UPPER(E98)="Y"),15,IF(OR(UPPER(D98)="Y",UPPER(E98)="Y"),7,0)))</f>
        <v/>
      </c>
      <c r="J98">
        <f>IF(A98="","",ROUND(G98+H98+I98,0))</f>
        <v/>
      </c>
      <c r="K98">
        <f>IF(A98="","",IF(B98&lt;2*$B$8,"Too early: keep testing",IF(J98&gt;=70,"ATTACK",IF(AND(J98&lt;45,B98&gt;=3*$B$8),"KILL","Keep testing"))))</f>
        <v/>
      </c>
    </row>
    <row r="99">
      <c r="A99" s="3" t="n"/>
      <c r="B99" s="3" t="n"/>
      <c r="C99" s="3" t="n"/>
      <c r="D99" s="3" t="n"/>
      <c r="E99" s="3" t="n"/>
      <c r="F99" s="11">
        <f>IF(A99="","",IF(C99&gt;0,B99/C99,"none"))</f>
        <v/>
      </c>
      <c r="G99" s="12">
        <f>IF(A99="","",IF(N(C99)=0,0,MAX(0,MIN(60,40+40*($B$8-B99/C99)/$B$8))))</f>
        <v/>
      </c>
      <c r="H99">
        <f>IF(A99="","",IF(C99&gt;=6,25,IF(C99&gt;=4,20,IF(C99=3,15,IF(C99=2,10,IF(C99=1,5,0))))))</f>
        <v/>
      </c>
      <c r="I99">
        <f>IF(A99="","",IF(AND(UPPER(D99)="Y",UPPER(E99)="Y"),15,IF(OR(UPPER(D99)="Y",UPPER(E99)="Y"),7,0)))</f>
        <v/>
      </c>
      <c r="J99">
        <f>IF(A99="","",ROUND(G99+H99+I99,0))</f>
        <v/>
      </c>
      <c r="K99">
        <f>IF(A99="","",IF(B99&lt;2*$B$8,"Too early: keep testing",IF(J99&gt;=70,"ATTACK",IF(AND(J99&lt;45,B99&gt;=3*$B$8),"KILL","Keep testing"))))</f>
        <v/>
      </c>
    </row>
    <row r="100">
      <c r="A100" s="3" t="n"/>
      <c r="B100" s="3" t="n"/>
      <c r="C100" s="3" t="n"/>
      <c r="D100" s="3" t="n"/>
      <c r="E100" s="3" t="n"/>
      <c r="F100" s="11">
        <f>IF(A100="","",IF(C100&gt;0,B100/C100,"none"))</f>
        <v/>
      </c>
      <c r="G100" s="12">
        <f>IF(A100="","",IF(N(C100)=0,0,MAX(0,MIN(60,40+40*($B$8-B100/C100)/$B$8))))</f>
        <v/>
      </c>
      <c r="H100">
        <f>IF(A100="","",IF(C100&gt;=6,25,IF(C100&gt;=4,20,IF(C100=3,15,IF(C100=2,10,IF(C100=1,5,0))))))</f>
        <v/>
      </c>
      <c r="I100">
        <f>IF(A100="","",IF(AND(UPPER(D100)="Y",UPPER(E100)="Y"),15,IF(OR(UPPER(D100)="Y",UPPER(E100)="Y"),7,0)))</f>
        <v/>
      </c>
      <c r="J100">
        <f>IF(A100="","",ROUND(G100+H100+I100,0))</f>
        <v/>
      </c>
      <c r="K100">
        <f>IF(A100="","",IF(B100&lt;2*$B$8,"Too early: keep testing",IF(J100&gt;=70,"ATTACK",IF(AND(J100&lt;45,B100&gt;=3*$B$8),"KILL","Keep testing"))))</f>
        <v/>
      </c>
    </row>
    <row r="101">
      <c r="A101" s="3" t="n"/>
      <c r="B101" s="3" t="n"/>
      <c r="C101" s="3" t="n"/>
      <c r="D101" s="3" t="n"/>
      <c r="E101" s="3" t="n"/>
      <c r="F101" s="11">
        <f>IF(A101="","",IF(C101&gt;0,B101/C101,"none"))</f>
        <v/>
      </c>
      <c r="G101" s="12">
        <f>IF(A101="","",IF(N(C101)=0,0,MAX(0,MIN(60,40+40*($B$8-B101/C101)/$B$8))))</f>
        <v/>
      </c>
      <c r="H101">
        <f>IF(A101="","",IF(C101&gt;=6,25,IF(C101&gt;=4,20,IF(C101=3,15,IF(C101=2,10,IF(C101=1,5,0))))))</f>
        <v/>
      </c>
      <c r="I101">
        <f>IF(A101="","",IF(AND(UPPER(D101)="Y",UPPER(E101)="Y"),15,IF(OR(UPPER(D101)="Y",UPPER(E101)="Y"),7,0)))</f>
        <v/>
      </c>
      <c r="J101">
        <f>IF(A101="","",ROUND(G101+H101+I101,0))</f>
        <v/>
      </c>
      <c r="K101">
        <f>IF(A101="","",IF(B101&lt;2*$B$8,"Too early: keep testing",IF(J101&gt;=70,"ATTACK",IF(AND(J101&lt;45,B101&gt;=3*$B$8),"KILL","Keep testing"))))</f>
        <v/>
      </c>
    </row>
    <row r="102">
      <c r="A102" s="3" t="n"/>
      <c r="B102" s="3" t="n"/>
      <c r="C102" s="3" t="n"/>
      <c r="D102" s="3" t="n"/>
      <c r="E102" s="3" t="n"/>
      <c r="F102" s="11">
        <f>IF(A102="","",IF(C102&gt;0,B102/C102,"none"))</f>
        <v/>
      </c>
      <c r="G102" s="12">
        <f>IF(A102="","",IF(N(C102)=0,0,MAX(0,MIN(60,40+40*($B$8-B102/C102)/$B$8))))</f>
        <v/>
      </c>
      <c r="H102">
        <f>IF(A102="","",IF(C102&gt;=6,25,IF(C102&gt;=4,20,IF(C102=3,15,IF(C102=2,10,IF(C102=1,5,0))))))</f>
        <v/>
      </c>
      <c r="I102">
        <f>IF(A102="","",IF(AND(UPPER(D102)="Y",UPPER(E102)="Y"),15,IF(OR(UPPER(D102)="Y",UPPER(E102)="Y"),7,0)))</f>
        <v/>
      </c>
      <c r="J102">
        <f>IF(A102="","",ROUND(G102+H102+I102,0))</f>
        <v/>
      </c>
      <c r="K102">
        <f>IF(A102="","",IF(B102&lt;2*$B$8,"Too early: keep testing",IF(J102&gt;=70,"ATTACK",IF(AND(J102&lt;45,B102&gt;=3*$B$8),"KILL","Keep testing"))))</f>
        <v/>
      </c>
    </row>
    <row r="103">
      <c r="A103" s="3" t="n"/>
      <c r="B103" s="3" t="n"/>
      <c r="C103" s="3" t="n"/>
      <c r="D103" s="3" t="n"/>
      <c r="E103" s="3" t="n"/>
      <c r="F103" s="11">
        <f>IF(A103="","",IF(C103&gt;0,B103/C103,"none"))</f>
        <v/>
      </c>
      <c r="G103" s="12">
        <f>IF(A103="","",IF(N(C103)=0,0,MAX(0,MIN(60,40+40*($B$8-B103/C103)/$B$8))))</f>
        <v/>
      </c>
      <c r="H103">
        <f>IF(A103="","",IF(C103&gt;=6,25,IF(C103&gt;=4,20,IF(C103=3,15,IF(C103=2,10,IF(C103=1,5,0))))))</f>
        <v/>
      </c>
      <c r="I103">
        <f>IF(A103="","",IF(AND(UPPER(D103)="Y",UPPER(E103)="Y"),15,IF(OR(UPPER(D103)="Y",UPPER(E103)="Y"),7,0)))</f>
        <v/>
      </c>
      <c r="J103">
        <f>IF(A103="","",ROUND(G103+H103+I103,0))</f>
        <v/>
      </c>
      <c r="K103">
        <f>IF(A103="","",IF(B103&lt;2*$B$8,"Too early: keep testing",IF(J103&gt;=70,"ATTACK",IF(AND(J103&lt;45,B103&gt;=3*$B$8),"KILL","Keep testing"))))</f>
        <v/>
      </c>
    </row>
    <row r="104">
      <c r="A104" s="3" t="n"/>
      <c r="B104" s="3" t="n"/>
      <c r="C104" s="3" t="n"/>
      <c r="D104" s="3" t="n"/>
      <c r="E104" s="3" t="n"/>
      <c r="F104" s="11">
        <f>IF(A104="","",IF(C104&gt;0,B104/C104,"none"))</f>
        <v/>
      </c>
      <c r="G104" s="12">
        <f>IF(A104="","",IF(N(C104)=0,0,MAX(0,MIN(60,40+40*($B$8-B104/C104)/$B$8))))</f>
        <v/>
      </c>
      <c r="H104">
        <f>IF(A104="","",IF(C104&gt;=6,25,IF(C104&gt;=4,20,IF(C104=3,15,IF(C104=2,10,IF(C104=1,5,0))))))</f>
        <v/>
      </c>
      <c r="I104">
        <f>IF(A104="","",IF(AND(UPPER(D104)="Y",UPPER(E104)="Y"),15,IF(OR(UPPER(D104)="Y",UPPER(E104)="Y"),7,0)))</f>
        <v/>
      </c>
      <c r="J104">
        <f>IF(A104="","",ROUND(G104+H104+I104,0))</f>
        <v/>
      </c>
      <c r="K104">
        <f>IF(A104="","",IF(B104&lt;2*$B$8,"Too early: keep testing",IF(J104&gt;=70,"ATTACK",IF(AND(J104&lt;45,B104&gt;=3*$B$8),"KILL","Keep testing"))))</f>
        <v/>
      </c>
    </row>
    <row r="105">
      <c r="A105" s="3" t="n"/>
      <c r="B105" s="3" t="n"/>
      <c r="C105" s="3" t="n"/>
      <c r="D105" s="3" t="n"/>
      <c r="E105" s="3" t="n"/>
      <c r="F105" s="11">
        <f>IF(A105="","",IF(C105&gt;0,B105/C105,"none"))</f>
        <v/>
      </c>
      <c r="G105" s="12">
        <f>IF(A105="","",IF(N(C105)=0,0,MAX(0,MIN(60,40+40*($B$8-B105/C105)/$B$8))))</f>
        <v/>
      </c>
      <c r="H105">
        <f>IF(A105="","",IF(C105&gt;=6,25,IF(C105&gt;=4,20,IF(C105=3,15,IF(C105=2,10,IF(C105=1,5,0))))))</f>
        <v/>
      </c>
      <c r="I105">
        <f>IF(A105="","",IF(AND(UPPER(D105)="Y",UPPER(E105)="Y"),15,IF(OR(UPPER(D105)="Y",UPPER(E105)="Y"),7,0)))</f>
        <v/>
      </c>
      <c r="J105">
        <f>IF(A105="","",ROUND(G105+H105+I105,0))</f>
        <v/>
      </c>
      <c r="K105">
        <f>IF(A105="","",IF(B105&lt;2*$B$8,"Too early: keep testing",IF(J105&gt;=70,"ATTACK",IF(AND(J105&lt;45,B105&gt;=3*$B$8),"KILL","Keep testing"))))</f>
        <v/>
      </c>
    </row>
    <row r="106">
      <c r="A106" s="3" t="n"/>
      <c r="B106" s="3" t="n"/>
      <c r="C106" s="3" t="n"/>
      <c r="D106" s="3" t="n"/>
      <c r="E106" s="3" t="n"/>
      <c r="F106" s="11">
        <f>IF(A106="","",IF(C106&gt;0,B106/C106,"none"))</f>
        <v/>
      </c>
      <c r="G106" s="12">
        <f>IF(A106="","",IF(N(C106)=0,0,MAX(0,MIN(60,40+40*($B$8-B106/C106)/$B$8))))</f>
        <v/>
      </c>
      <c r="H106">
        <f>IF(A106="","",IF(C106&gt;=6,25,IF(C106&gt;=4,20,IF(C106=3,15,IF(C106=2,10,IF(C106=1,5,0))))))</f>
        <v/>
      </c>
      <c r="I106">
        <f>IF(A106="","",IF(AND(UPPER(D106)="Y",UPPER(E106)="Y"),15,IF(OR(UPPER(D106)="Y",UPPER(E106)="Y"),7,0)))</f>
        <v/>
      </c>
      <c r="J106">
        <f>IF(A106="","",ROUND(G106+H106+I106,0))</f>
        <v/>
      </c>
      <c r="K106">
        <f>IF(A106="","",IF(B106&lt;2*$B$8,"Too early: keep testing",IF(J106&gt;=70,"ATTACK",IF(AND(J106&lt;45,B106&gt;=3*$B$8),"KILL","Keep testing"))))</f>
        <v/>
      </c>
    </row>
    <row r="107">
      <c r="A107" s="3" t="n"/>
      <c r="B107" s="3" t="n"/>
      <c r="C107" s="3" t="n"/>
      <c r="D107" s="3" t="n"/>
      <c r="E107" s="3" t="n"/>
      <c r="F107" s="11">
        <f>IF(A107="","",IF(C107&gt;0,B107/C107,"none"))</f>
        <v/>
      </c>
      <c r="G107" s="12">
        <f>IF(A107="","",IF(N(C107)=0,0,MAX(0,MIN(60,40+40*($B$8-B107/C107)/$B$8))))</f>
        <v/>
      </c>
      <c r="H107">
        <f>IF(A107="","",IF(C107&gt;=6,25,IF(C107&gt;=4,20,IF(C107=3,15,IF(C107=2,10,IF(C107=1,5,0))))))</f>
        <v/>
      </c>
      <c r="I107">
        <f>IF(A107="","",IF(AND(UPPER(D107)="Y",UPPER(E107)="Y"),15,IF(OR(UPPER(D107)="Y",UPPER(E107)="Y"),7,0)))</f>
        <v/>
      </c>
      <c r="J107">
        <f>IF(A107="","",ROUND(G107+H107+I107,0))</f>
        <v/>
      </c>
      <c r="K107">
        <f>IF(A107="","",IF(B107&lt;2*$B$8,"Too early: keep testing",IF(J107&gt;=70,"ATTACK",IF(AND(J107&lt;45,B107&gt;=3*$B$8),"KILL","Keep testing"))))</f>
        <v/>
      </c>
    </row>
    <row r="108">
      <c r="A108" s="3" t="n"/>
      <c r="B108" s="3" t="n"/>
      <c r="C108" s="3" t="n"/>
      <c r="D108" s="3" t="n"/>
      <c r="E108" s="3" t="n"/>
      <c r="F108" s="11">
        <f>IF(A108="","",IF(C108&gt;0,B108/C108,"none"))</f>
        <v/>
      </c>
      <c r="G108" s="12">
        <f>IF(A108="","",IF(N(C108)=0,0,MAX(0,MIN(60,40+40*($B$8-B108/C108)/$B$8))))</f>
        <v/>
      </c>
      <c r="H108">
        <f>IF(A108="","",IF(C108&gt;=6,25,IF(C108&gt;=4,20,IF(C108=3,15,IF(C108=2,10,IF(C108=1,5,0))))))</f>
        <v/>
      </c>
      <c r="I108">
        <f>IF(A108="","",IF(AND(UPPER(D108)="Y",UPPER(E108)="Y"),15,IF(OR(UPPER(D108)="Y",UPPER(E108)="Y"),7,0)))</f>
        <v/>
      </c>
      <c r="J108">
        <f>IF(A108="","",ROUND(G108+H108+I108,0))</f>
        <v/>
      </c>
      <c r="K108">
        <f>IF(A108="","",IF(B108&lt;2*$B$8,"Too early: keep testing",IF(J108&gt;=70,"ATTACK",IF(AND(J108&lt;45,B108&gt;=3*$B$8),"KILL","Keep testing"))))</f>
        <v/>
      </c>
    </row>
    <row r="109">
      <c r="A109" s="3" t="n"/>
      <c r="B109" s="3" t="n"/>
      <c r="C109" s="3" t="n"/>
      <c r="D109" s="3" t="n"/>
      <c r="E109" s="3" t="n"/>
      <c r="F109" s="11">
        <f>IF(A109="","",IF(C109&gt;0,B109/C109,"none"))</f>
        <v/>
      </c>
      <c r="G109" s="12">
        <f>IF(A109="","",IF(N(C109)=0,0,MAX(0,MIN(60,40+40*($B$8-B109/C109)/$B$8))))</f>
        <v/>
      </c>
      <c r="H109">
        <f>IF(A109="","",IF(C109&gt;=6,25,IF(C109&gt;=4,20,IF(C109=3,15,IF(C109=2,10,IF(C109=1,5,0))))))</f>
        <v/>
      </c>
      <c r="I109">
        <f>IF(A109="","",IF(AND(UPPER(D109)="Y",UPPER(E109)="Y"),15,IF(OR(UPPER(D109)="Y",UPPER(E109)="Y"),7,0)))</f>
        <v/>
      </c>
      <c r="J109">
        <f>IF(A109="","",ROUND(G109+H109+I109,0))</f>
        <v/>
      </c>
      <c r="K109">
        <f>IF(A109="","",IF(B109&lt;2*$B$8,"Too early: keep testing",IF(J109&gt;=70,"ATTACK",IF(AND(J109&lt;45,B109&gt;=3*$B$8),"KILL","Keep testing"))))</f>
        <v/>
      </c>
    </row>
    <row r="110">
      <c r="A110" s="3" t="n"/>
      <c r="B110" s="3" t="n"/>
      <c r="C110" s="3" t="n"/>
      <c r="D110" s="3" t="n"/>
      <c r="E110" s="3" t="n"/>
      <c r="F110" s="11">
        <f>IF(A110="","",IF(C110&gt;0,B110/C110,"none"))</f>
        <v/>
      </c>
      <c r="G110" s="12">
        <f>IF(A110="","",IF(N(C110)=0,0,MAX(0,MIN(60,40+40*($B$8-B110/C110)/$B$8))))</f>
        <v/>
      </c>
      <c r="H110">
        <f>IF(A110="","",IF(C110&gt;=6,25,IF(C110&gt;=4,20,IF(C110=3,15,IF(C110=2,10,IF(C110=1,5,0))))))</f>
        <v/>
      </c>
      <c r="I110">
        <f>IF(A110="","",IF(AND(UPPER(D110)="Y",UPPER(E110)="Y"),15,IF(OR(UPPER(D110)="Y",UPPER(E110)="Y"),7,0)))</f>
        <v/>
      </c>
      <c r="J110">
        <f>IF(A110="","",ROUND(G110+H110+I110,0))</f>
        <v/>
      </c>
      <c r="K110">
        <f>IF(A110="","",IF(B110&lt;2*$B$8,"Too early: keep testing",IF(J110&gt;=70,"ATTACK",IF(AND(J110&lt;45,B110&gt;=3*$B$8),"KILL","Keep testing"))))</f>
        <v/>
      </c>
    </row>
    <row r="111">
      <c r="A111" s="3" t="n"/>
      <c r="B111" s="3" t="n"/>
      <c r="C111" s="3" t="n"/>
      <c r="D111" s="3" t="n"/>
      <c r="E111" s="3" t="n"/>
      <c r="F111" s="11">
        <f>IF(A111="","",IF(C111&gt;0,B111/C111,"none"))</f>
        <v/>
      </c>
      <c r="G111" s="12">
        <f>IF(A111="","",IF(N(C111)=0,0,MAX(0,MIN(60,40+40*($B$8-B111/C111)/$B$8))))</f>
        <v/>
      </c>
      <c r="H111">
        <f>IF(A111="","",IF(C111&gt;=6,25,IF(C111&gt;=4,20,IF(C111=3,15,IF(C111=2,10,IF(C111=1,5,0))))))</f>
        <v/>
      </c>
      <c r="I111">
        <f>IF(A111="","",IF(AND(UPPER(D111)="Y",UPPER(E111)="Y"),15,IF(OR(UPPER(D111)="Y",UPPER(E111)="Y"),7,0)))</f>
        <v/>
      </c>
      <c r="J111">
        <f>IF(A111="","",ROUND(G111+H111+I111,0))</f>
        <v/>
      </c>
      <c r="K111">
        <f>IF(A111="","",IF(B111&lt;2*$B$8,"Too early: keep testing",IF(J111&gt;=70,"ATTACK",IF(AND(J111&lt;45,B111&gt;=3*$B$8),"KILL","Keep testing"))))</f>
        <v/>
      </c>
    </row>
    <row r="112">
      <c r="A112" s="3" t="n"/>
      <c r="B112" s="3" t="n"/>
      <c r="C112" s="3" t="n"/>
      <c r="D112" s="3" t="n"/>
      <c r="E112" s="3" t="n"/>
      <c r="F112" s="11">
        <f>IF(A112="","",IF(C112&gt;0,B112/C112,"none"))</f>
        <v/>
      </c>
      <c r="G112" s="12">
        <f>IF(A112="","",IF(N(C112)=0,0,MAX(0,MIN(60,40+40*($B$8-B112/C112)/$B$8))))</f>
        <v/>
      </c>
      <c r="H112">
        <f>IF(A112="","",IF(C112&gt;=6,25,IF(C112&gt;=4,20,IF(C112=3,15,IF(C112=2,10,IF(C112=1,5,0))))))</f>
        <v/>
      </c>
      <c r="I112">
        <f>IF(A112="","",IF(AND(UPPER(D112)="Y",UPPER(E112)="Y"),15,IF(OR(UPPER(D112)="Y",UPPER(E112)="Y"),7,0)))</f>
        <v/>
      </c>
      <c r="J112">
        <f>IF(A112="","",ROUND(G112+H112+I112,0))</f>
        <v/>
      </c>
      <c r="K112">
        <f>IF(A112="","",IF(B112&lt;2*$B$8,"Too early: keep testing",IF(J112&gt;=70,"ATTACK",IF(AND(J112&lt;45,B112&gt;=3*$B$8),"KILL","Keep testing"))))</f>
        <v/>
      </c>
    </row>
    <row r="113">
      <c r="A113" s="3" t="n"/>
      <c r="B113" s="3" t="n"/>
      <c r="C113" s="3" t="n"/>
      <c r="D113" s="3" t="n"/>
      <c r="E113" s="3" t="n"/>
      <c r="F113" s="11">
        <f>IF(A113="","",IF(C113&gt;0,B113/C113,"none"))</f>
        <v/>
      </c>
      <c r="G113" s="12">
        <f>IF(A113="","",IF(N(C113)=0,0,MAX(0,MIN(60,40+40*($B$8-B113/C113)/$B$8))))</f>
        <v/>
      </c>
      <c r="H113">
        <f>IF(A113="","",IF(C113&gt;=6,25,IF(C113&gt;=4,20,IF(C113=3,15,IF(C113=2,10,IF(C113=1,5,0))))))</f>
        <v/>
      </c>
      <c r="I113">
        <f>IF(A113="","",IF(AND(UPPER(D113)="Y",UPPER(E113)="Y"),15,IF(OR(UPPER(D113)="Y",UPPER(E113)="Y"),7,0)))</f>
        <v/>
      </c>
      <c r="J113">
        <f>IF(A113="","",ROUND(G113+H113+I113,0))</f>
        <v/>
      </c>
      <c r="K113">
        <f>IF(A113="","",IF(B113&lt;2*$B$8,"Too early: keep testing",IF(J113&gt;=70,"ATTACK",IF(AND(J113&lt;45,B113&gt;=3*$B$8),"KILL","Keep testing"))))</f>
        <v/>
      </c>
    </row>
    <row r="114">
      <c r="A114" s="3" t="n"/>
      <c r="B114" s="3" t="n"/>
      <c r="C114" s="3" t="n"/>
      <c r="D114" s="3" t="n"/>
      <c r="E114" s="3" t="n"/>
      <c r="F114" s="11">
        <f>IF(A114="","",IF(C114&gt;0,B114/C114,"none"))</f>
        <v/>
      </c>
      <c r="G114" s="12">
        <f>IF(A114="","",IF(N(C114)=0,0,MAX(0,MIN(60,40+40*($B$8-B114/C114)/$B$8))))</f>
        <v/>
      </c>
      <c r="H114">
        <f>IF(A114="","",IF(C114&gt;=6,25,IF(C114&gt;=4,20,IF(C114=3,15,IF(C114=2,10,IF(C114=1,5,0))))))</f>
        <v/>
      </c>
      <c r="I114">
        <f>IF(A114="","",IF(AND(UPPER(D114)="Y",UPPER(E114)="Y"),15,IF(OR(UPPER(D114)="Y",UPPER(E114)="Y"),7,0)))</f>
        <v/>
      </c>
      <c r="J114">
        <f>IF(A114="","",ROUND(G114+H114+I114,0))</f>
        <v/>
      </c>
      <c r="K114">
        <f>IF(A114="","",IF(B114&lt;2*$B$8,"Too early: keep testing",IF(J114&gt;=70,"ATTACK",IF(AND(J114&lt;45,B114&gt;=3*$B$8),"KILL","Keep testing"))))</f>
        <v/>
      </c>
    </row>
    <row r="115">
      <c r="A115" s="3" t="n"/>
      <c r="B115" s="3" t="n"/>
      <c r="C115" s="3" t="n"/>
      <c r="D115" s="3" t="n"/>
      <c r="E115" s="3" t="n"/>
      <c r="F115" s="11">
        <f>IF(A115="","",IF(C115&gt;0,B115/C115,"none"))</f>
        <v/>
      </c>
      <c r="G115" s="12">
        <f>IF(A115="","",IF(N(C115)=0,0,MAX(0,MIN(60,40+40*($B$8-B115/C115)/$B$8))))</f>
        <v/>
      </c>
      <c r="H115">
        <f>IF(A115="","",IF(C115&gt;=6,25,IF(C115&gt;=4,20,IF(C115=3,15,IF(C115=2,10,IF(C115=1,5,0))))))</f>
        <v/>
      </c>
      <c r="I115">
        <f>IF(A115="","",IF(AND(UPPER(D115)="Y",UPPER(E115)="Y"),15,IF(OR(UPPER(D115)="Y",UPPER(E115)="Y"),7,0)))</f>
        <v/>
      </c>
      <c r="J115">
        <f>IF(A115="","",ROUND(G115+H115+I115,0))</f>
        <v/>
      </c>
      <c r="K115">
        <f>IF(A115="","",IF(B115&lt;2*$B$8,"Too early: keep testing",IF(J115&gt;=70,"ATTACK",IF(AND(J115&lt;45,B115&gt;=3*$B$8),"KILL","Keep testing"))))</f>
        <v/>
      </c>
    </row>
    <row r="116">
      <c r="A116" s="3" t="n"/>
      <c r="B116" s="3" t="n"/>
      <c r="C116" s="3" t="n"/>
      <c r="D116" s="3" t="n"/>
      <c r="E116" s="3" t="n"/>
      <c r="F116" s="11">
        <f>IF(A116="","",IF(C116&gt;0,B116/C116,"none"))</f>
        <v/>
      </c>
      <c r="G116" s="12">
        <f>IF(A116="","",IF(N(C116)=0,0,MAX(0,MIN(60,40+40*($B$8-B116/C116)/$B$8))))</f>
        <v/>
      </c>
      <c r="H116">
        <f>IF(A116="","",IF(C116&gt;=6,25,IF(C116&gt;=4,20,IF(C116=3,15,IF(C116=2,10,IF(C116=1,5,0))))))</f>
        <v/>
      </c>
      <c r="I116">
        <f>IF(A116="","",IF(AND(UPPER(D116)="Y",UPPER(E116)="Y"),15,IF(OR(UPPER(D116)="Y",UPPER(E116)="Y"),7,0)))</f>
        <v/>
      </c>
      <c r="J116">
        <f>IF(A116="","",ROUND(G116+H116+I116,0))</f>
        <v/>
      </c>
      <c r="K116">
        <f>IF(A116="","",IF(B116&lt;2*$B$8,"Too early: keep testing",IF(J116&gt;=70,"ATTACK",IF(AND(J116&lt;45,B116&gt;=3*$B$8),"KILL","Keep testing"))))</f>
        <v/>
      </c>
    </row>
    <row r="117">
      <c r="A117" s="3" t="n"/>
      <c r="B117" s="3" t="n"/>
      <c r="C117" s="3" t="n"/>
      <c r="D117" s="3" t="n"/>
      <c r="E117" s="3" t="n"/>
      <c r="F117" s="11">
        <f>IF(A117="","",IF(C117&gt;0,B117/C117,"none"))</f>
        <v/>
      </c>
      <c r="G117" s="12">
        <f>IF(A117="","",IF(N(C117)=0,0,MAX(0,MIN(60,40+40*($B$8-B117/C117)/$B$8))))</f>
        <v/>
      </c>
      <c r="H117">
        <f>IF(A117="","",IF(C117&gt;=6,25,IF(C117&gt;=4,20,IF(C117=3,15,IF(C117=2,10,IF(C117=1,5,0))))))</f>
        <v/>
      </c>
      <c r="I117">
        <f>IF(A117="","",IF(AND(UPPER(D117)="Y",UPPER(E117)="Y"),15,IF(OR(UPPER(D117)="Y",UPPER(E117)="Y"),7,0)))</f>
        <v/>
      </c>
      <c r="J117">
        <f>IF(A117="","",ROUND(G117+H117+I117,0))</f>
        <v/>
      </c>
      <c r="K117">
        <f>IF(A117="","",IF(B117&lt;2*$B$8,"Too early: keep testing",IF(J117&gt;=70,"ATTACK",IF(AND(J117&lt;45,B117&gt;=3*$B$8),"KILL","Keep testing"))))</f>
        <v/>
      </c>
    </row>
    <row r="118">
      <c r="A118" s="3" t="n"/>
      <c r="B118" s="3" t="n"/>
      <c r="C118" s="3" t="n"/>
      <c r="D118" s="3" t="n"/>
      <c r="E118" s="3" t="n"/>
      <c r="F118" s="11">
        <f>IF(A118="","",IF(C118&gt;0,B118/C118,"none"))</f>
        <v/>
      </c>
      <c r="G118" s="12">
        <f>IF(A118="","",IF(N(C118)=0,0,MAX(0,MIN(60,40+40*($B$8-B118/C118)/$B$8))))</f>
        <v/>
      </c>
      <c r="H118">
        <f>IF(A118="","",IF(C118&gt;=6,25,IF(C118&gt;=4,20,IF(C118=3,15,IF(C118=2,10,IF(C118=1,5,0))))))</f>
        <v/>
      </c>
      <c r="I118">
        <f>IF(A118="","",IF(AND(UPPER(D118)="Y",UPPER(E118)="Y"),15,IF(OR(UPPER(D118)="Y",UPPER(E118)="Y"),7,0)))</f>
        <v/>
      </c>
      <c r="J118">
        <f>IF(A118="","",ROUND(G118+H118+I118,0))</f>
        <v/>
      </c>
      <c r="K118">
        <f>IF(A118="","",IF(B118&lt;2*$B$8,"Too early: keep testing",IF(J118&gt;=70,"ATTACK",IF(AND(J118&lt;45,B118&gt;=3*$B$8),"KILL","Keep testing"))))</f>
        <v/>
      </c>
    </row>
    <row r="119">
      <c r="A119" s="3" t="n"/>
      <c r="B119" s="3" t="n"/>
      <c r="C119" s="3" t="n"/>
      <c r="D119" s="3" t="n"/>
      <c r="E119" s="3" t="n"/>
      <c r="F119" s="11">
        <f>IF(A119="","",IF(C119&gt;0,B119/C119,"none"))</f>
        <v/>
      </c>
      <c r="G119" s="12">
        <f>IF(A119="","",IF(N(C119)=0,0,MAX(0,MIN(60,40+40*($B$8-B119/C119)/$B$8))))</f>
        <v/>
      </c>
      <c r="H119">
        <f>IF(A119="","",IF(C119&gt;=6,25,IF(C119&gt;=4,20,IF(C119=3,15,IF(C119=2,10,IF(C119=1,5,0))))))</f>
        <v/>
      </c>
      <c r="I119">
        <f>IF(A119="","",IF(AND(UPPER(D119)="Y",UPPER(E119)="Y"),15,IF(OR(UPPER(D119)="Y",UPPER(E119)="Y"),7,0)))</f>
        <v/>
      </c>
      <c r="J119">
        <f>IF(A119="","",ROUND(G119+H119+I119,0))</f>
        <v/>
      </c>
      <c r="K119">
        <f>IF(A119="","",IF(B119&lt;2*$B$8,"Too early: keep testing",IF(J119&gt;=70,"ATTACK",IF(AND(J119&lt;45,B119&gt;=3*$B$8),"KILL","Keep testing"))))</f>
        <v/>
      </c>
    </row>
    <row r="120">
      <c r="A120" s="3" t="n"/>
      <c r="B120" s="3" t="n"/>
      <c r="C120" s="3" t="n"/>
      <c r="D120" s="3" t="n"/>
      <c r="E120" s="3" t="n"/>
      <c r="F120" s="11">
        <f>IF(A120="","",IF(C120&gt;0,B120/C120,"none"))</f>
        <v/>
      </c>
      <c r="G120" s="12">
        <f>IF(A120="","",IF(N(C120)=0,0,MAX(0,MIN(60,40+40*($B$8-B120/C120)/$B$8))))</f>
        <v/>
      </c>
      <c r="H120">
        <f>IF(A120="","",IF(C120&gt;=6,25,IF(C120&gt;=4,20,IF(C120=3,15,IF(C120=2,10,IF(C120=1,5,0))))))</f>
        <v/>
      </c>
      <c r="I120">
        <f>IF(A120="","",IF(AND(UPPER(D120)="Y",UPPER(E120)="Y"),15,IF(OR(UPPER(D120)="Y",UPPER(E120)="Y"),7,0)))</f>
        <v/>
      </c>
      <c r="J120">
        <f>IF(A120="","",ROUND(G120+H120+I120,0))</f>
        <v/>
      </c>
      <c r="K120">
        <f>IF(A120="","",IF(B120&lt;2*$B$8,"Too early: keep testing",IF(J120&gt;=70,"ATTACK",IF(AND(J120&lt;45,B120&gt;=3*$B$8),"KILL","Keep testing"))))</f>
        <v/>
      </c>
    </row>
    <row r="121">
      <c r="A121" s="3" t="n"/>
      <c r="B121" s="3" t="n"/>
      <c r="C121" s="3" t="n"/>
      <c r="D121" s="3" t="n"/>
      <c r="E121" s="3" t="n"/>
      <c r="F121" s="11">
        <f>IF(A121="","",IF(C121&gt;0,B121/C121,"none"))</f>
        <v/>
      </c>
      <c r="G121" s="12">
        <f>IF(A121="","",IF(N(C121)=0,0,MAX(0,MIN(60,40+40*($B$8-B121/C121)/$B$8))))</f>
        <v/>
      </c>
      <c r="H121">
        <f>IF(A121="","",IF(C121&gt;=6,25,IF(C121&gt;=4,20,IF(C121=3,15,IF(C121=2,10,IF(C121=1,5,0))))))</f>
        <v/>
      </c>
      <c r="I121">
        <f>IF(A121="","",IF(AND(UPPER(D121)="Y",UPPER(E121)="Y"),15,IF(OR(UPPER(D121)="Y",UPPER(E121)="Y"),7,0)))</f>
        <v/>
      </c>
      <c r="J121">
        <f>IF(A121="","",ROUND(G121+H121+I121,0))</f>
        <v/>
      </c>
      <c r="K121">
        <f>IF(A121="","",IF(B121&lt;2*$B$8,"Too early: keep testing",IF(J121&gt;=70,"ATTACK",IF(AND(J121&lt;45,B121&gt;=3*$B$8),"KILL","Keep testing"))))</f>
        <v/>
      </c>
    </row>
    <row r="122">
      <c r="A122" s="3" t="n"/>
      <c r="B122" s="3" t="n"/>
      <c r="C122" s="3" t="n"/>
      <c r="D122" s="3" t="n"/>
      <c r="E122" s="3" t="n"/>
      <c r="F122" s="11">
        <f>IF(A122="","",IF(C122&gt;0,B122/C122,"none"))</f>
        <v/>
      </c>
      <c r="G122" s="12">
        <f>IF(A122="","",IF(N(C122)=0,0,MAX(0,MIN(60,40+40*($B$8-B122/C122)/$B$8))))</f>
        <v/>
      </c>
      <c r="H122">
        <f>IF(A122="","",IF(C122&gt;=6,25,IF(C122&gt;=4,20,IF(C122=3,15,IF(C122=2,10,IF(C122=1,5,0))))))</f>
        <v/>
      </c>
      <c r="I122">
        <f>IF(A122="","",IF(AND(UPPER(D122)="Y",UPPER(E122)="Y"),15,IF(OR(UPPER(D122)="Y",UPPER(E122)="Y"),7,0)))</f>
        <v/>
      </c>
      <c r="J122">
        <f>IF(A122="","",ROUND(G122+H122+I122,0))</f>
        <v/>
      </c>
      <c r="K122">
        <f>IF(A122="","",IF(B122&lt;2*$B$8,"Too early: keep testing",IF(J122&gt;=70,"ATTACK",IF(AND(J122&lt;45,B122&gt;=3*$B$8),"KILL","Keep testing"))))</f>
        <v/>
      </c>
    </row>
    <row r="123">
      <c r="A123" s="3" t="n"/>
      <c r="B123" s="3" t="n"/>
      <c r="C123" s="3" t="n"/>
      <c r="D123" s="3" t="n"/>
      <c r="E123" s="3" t="n"/>
      <c r="F123" s="11">
        <f>IF(A123="","",IF(C123&gt;0,B123/C123,"none"))</f>
        <v/>
      </c>
      <c r="G123" s="12">
        <f>IF(A123="","",IF(N(C123)=0,0,MAX(0,MIN(60,40+40*($B$8-B123/C123)/$B$8))))</f>
        <v/>
      </c>
      <c r="H123">
        <f>IF(A123="","",IF(C123&gt;=6,25,IF(C123&gt;=4,20,IF(C123=3,15,IF(C123=2,10,IF(C123=1,5,0))))))</f>
        <v/>
      </c>
      <c r="I123">
        <f>IF(A123="","",IF(AND(UPPER(D123)="Y",UPPER(E123)="Y"),15,IF(OR(UPPER(D123)="Y",UPPER(E123)="Y"),7,0)))</f>
        <v/>
      </c>
      <c r="J123">
        <f>IF(A123="","",ROUND(G123+H123+I123,0))</f>
        <v/>
      </c>
      <c r="K123">
        <f>IF(A123="","",IF(B123&lt;2*$B$8,"Too early: keep testing",IF(J123&gt;=70,"ATTACK",IF(AND(J123&lt;45,B123&gt;=3*$B$8),"KILL","Keep testing"))))</f>
        <v/>
      </c>
    </row>
    <row r="124">
      <c r="A124" s="3" t="n"/>
      <c r="B124" s="3" t="n"/>
      <c r="C124" s="3" t="n"/>
      <c r="D124" s="3" t="n"/>
      <c r="E124" s="3" t="n"/>
      <c r="F124" s="11">
        <f>IF(A124="","",IF(C124&gt;0,B124/C124,"none"))</f>
        <v/>
      </c>
      <c r="G124" s="12">
        <f>IF(A124="","",IF(N(C124)=0,0,MAX(0,MIN(60,40+40*($B$8-B124/C124)/$B$8))))</f>
        <v/>
      </c>
      <c r="H124">
        <f>IF(A124="","",IF(C124&gt;=6,25,IF(C124&gt;=4,20,IF(C124=3,15,IF(C124=2,10,IF(C124=1,5,0))))))</f>
        <v/>
      </c>
      <c r="I124">
        <f>IF(A124="","",IF(AND(UPPER(D124)="Y",UPPER(E124)="Y"),15,IF(OR(UPPER(D124)="Y",UPPER(E124)="Y"),7,0)))</f>
        <v/>
      </c>
      <c r="J124">
        <f>IF(A124="","",ROUND(G124+H124+I124,0))</f>
        <v/>
      </c>
      <c r="K124">
        <f>IF(A124="","",IF(B124&lt;2*$B$8,"Too early: keep testing",IF(J124&gt;=70,"ATTACK",IF(AND(J124&lt;45,B124&gt;=3*$B$8),"KILL","Keep testing"))))</f>
        <v/>
      </c>
    </row>
    <row r="125">
      <c r="A125" s="3" t="n"/>
      <c r="B125" s="3" t="n"/>
      <c r="C125" s="3" t="n"/>
      <c r="D125" s="3" t="n"/>
      <c r="E125" s="3" t="n"/>
      <c r="F125" s="11">
        <f>IF(A125="","",IF(C125&gt;0,B125/C125,"none"))</f>
        <v/>
      </c>
      <c r="G125" s="12">
        <f>IF(A125="","",IF(N(C125)=0,0,MAX(0,MIN(60,40+40*($B$8-B125/C125)/$B$8))))</f>
        <v/>
      </c>
      <c r="H125">
        <f>IF(A125="","",IF(C125&gt;=6,25,IF(C125&gt;=4,20,IF(C125=3,15,IF(C125=2,10,IF(C125=1,5,0))))))</f>
        <v/>
      </c>
      <c r="I125">
        <f>IF(A125="","",IF(AND(UPPER(D125)="Y",UPPER(E125)="Y"),15,IF(OR(UPPER(D125)="Y",UPPER(E125)="Y"),7,0)))</f>
        <v/>
      </c>
      <c r="J125">
        <f>IF(A125="","",ROUND(G125+H125+I125,0))</f>
        <v/>
      </c>
      <c r="K125">
        <f>IF(A125="","",IF(B125&lt;2*$B$8,"Too early: keep testing",IF(J125&gt;=70,"ATTACK",IF(AND(J125&lt;45,B125&gt;=3*$B$8),"KILL","Keep testing"))))</f>
        <v/>
      </c>
    </row>
    <row r="126">
      <c r="A126" s="3" t="n"/>
      <c r="B126" s="3" t="n"/>
      <c r="C126" s="3" t="n"/>
      <c r="D126" s="3" t="n"/>
      <c r="E126" s="3" t="n"/>
      <c r="F126" s="11">
        <f>IF(A126="","",IF(C126&gt;0,B126/C126,"none"))</f>
        <v/>
      </c>
      <c r="G126" s="12">
        <f>IF(A126="","",IF(N(C126)=0,0,MAX(0,MIN(60,40+40*($B$8-B126/C126)/$B$8))))</f>
        <v/>
      </c>
      <c r="H126">
        <f>IF(A126="","",IF(C126&gt;=6,25,IF(C126&gt;=4,20,IF(C126=3,15,IF(C126=2,10,IF(C126=1,5,0))))))</f>
        <v/>
      </c>
      <c r="I126">
        <f>IF(A126="","",IF(AND(UPPER(D126)="Y",UPPER(E126)="Y"),15,IF(OR(UPPER(D126)="Y",UPPER(E126)="Y"),7,0)))</f>
        <v/>
      </c>
      <c r="J126">
        <f>IF(A126="","",ROUND(G126+H126+I126,0))</f>
        <v/>
      </c>
      <c r="K126">
        <f>IF(A126="","",IF(B126&lt;2*$B$8,"Too early: keep testing",IF(J126&gt;=70,"ATTACK",IF(AND(J126&lt;45,B126&gt;=3*$B$8),"KILL","Keep testing"))))</f>
        <v/>
      </c>
    </row>
    <row r="127">
      <c r="A127" s="3" t="n"/>
      <c r="B127" s="3" t="n"/>
      <c r="C127" s="3" t="n"/>
      <c r="D127" s="3" t="n"/>
      <c r="E127" s="3" t="n"/>
      <c r="F127" s="11">
        <f>IF(A127="","",IF(C127&gt;0,B127/C127,"none"))</f>
        <v/>
      </c>
      <c r="G127" s="12">
        <f>IF(A127="","",IF(N(C127)=0,0,MAX(0,MIN(60,40+40*($B$8-B127/C127)/$B$8))))</f>
        <v/>
      </c>
      <c r="H127">
        <f>IF(A127="","",IF(C127&gt;=6,25,IF(C127&gt;=4,20,IF(C127=3,15,IF(C127=2,10,IF(C127=1,5,0))))))</f>
        <v/>
      </c>
      <c r="I127">
        <f>IF(A127="","",IF(AND(UPPER(D127)="Y",UPPER(E127)="Y"),15,IF(OR(UPPER(D127)="Y",UPPER(E127)="Y"),7,0)))</f>
        <v/>
      </c>
      <c r="J127">
        <f>IF(A127="","",ROUND(G127+H127+I127,0))</f>
        <v/>
      </c>
      <c r="K127">
        <f>IF(A127="","",IF(B127&lt;2*$B$8,"Too early: keep testing",IF(J127&gt;=70,"ATTACK",IF(AND(J127&lt;45,B127&gt;=3*$B$8),"KILL","Keep testing"))))</f>
        <v/>
      </c>
    </row>
    <row r="128">
      <c r="A128" s="3" t="n"/>
      <c r="B128" s="3" t="n"/>
      <c r="C128" s="3" t="n"/>
      <c r="D128" s="3" t="n"/>
      <c r="E128" s="3" t="n"/>
      <c r="F128" s="11">
        <f>IF(A128="","",IF(C128&gt;0,B128/C128,"none"))</f>
        <v/>
      </c>
      <c r="G128" s="12">
        <f>IF(A128="","",IF(N(C128)=0,0,MAX(0,MIN(60,40+40*($B$8-B128/C128)/$B$8))))</f>
        <v/>
      </c>
      <c r="H128">
        <f>IF(A128="","",IF(C128&gt;=6,25,IF(C128&gt;=4,20,IF(C128=3,15,IF(C128=2,10,IF(C128=1,5,0))))))</f>
        <v/>
      </c>
      <c r="I128">
        <f>IF(A128="","",IF(AND(UPPER(D128)="Y",UPPER(E128)="Y"),15,IF(OR(UPPER(D128)="Y",UPPER(E128)="Y"),7,0)))</f>
        <v/>
      </c>
      <c r="J128">
        <f>IF(A128="","",ROUND(G128+H128+I128,0))</f>
        <v/>
      </c>
      <c r="K128">
        <f>IF(A128="","",IF(B128&lt;2*$B$8,"Too early: keep testing",IF(J128&gt;=70,"ATTACK",IF(AND(J128&lt;45,B128&gt;=3*$B$8),"KILL","Keep testing"))))</f>
        <v/>
      </c>
    </row>
    <row r="129">
      <c r="A129" s="3" t="n"/>
      <c r="B129" s="3" t="n"/>
      <c r="C129" s="3" t="n"/>
      <c r="D129" s="3" t="n"/>
      <c r="E129" s="3" t="n"/>
      <c r="F129" s="11">
        <f>IF(A129="","",IF(C129&gt;0,B129/C129,"none"))</f>
        <v/>
      </c>
      <c r="G129" s="12">
        <f>IF(A129="","",IF(N(C129)=0,0,MAX(0,MIN(60,40+40*($B$8-B129/C129)/$B$8))))</f>
        <v/>
      </c>
      <c r="H129">
        <f>IF(A129="","",IF(C129&gt;=6,25,IF(C129&gt;=4,20,IF(C129=3,15,IF(C129=2,10,IF(C129=1,5,0))))))</f>
        <v/>
      </c>
      <c r="I129">
        <f>IF(A129="","",IF(AND(UPPER(D129)="Y",UPPER(E129)="Y"),15,IF(OR(UPPER(D129)="Y",UPPER(E129)="Y"),7,0)))</f>
        <v/>
      </c>
      <c r="J129">
        <f>IF(A129="","",ROUND(G129+H129+I129,0))</f>
        <v/>
      </c>
      <c r="K129">
        <f>IF(A129="","",IF(B129&lt;2*$B$8,"Too early: keep testing",IF(J129&gt;=70,"ATTACK",IF(AND(J129&lt;45,B129&gt;=3*$B$8),"KILL","Keep testing"))))</f>
        <v/>
      </c>
    </row>
    <row r="130">
      <c r="A130" s="3" t="n"/>
      <c r="B130" s="3" t="n"/>
      <c r="C130" s="3" t="n"/>
      <c r="D130" s="3" t="n"/>
      <c r="E130" s="3" t="n"/>
      <c r="F130" s="11">
        <f>IF(A130="","",IF(C130&gt;0,B130/C130,"none"))</f>
        <v/>
      </c>
      <c r="G130" s="12">
        <f>IF(A130="","",IF(N(C130)=0,0,MAX(0,MIN(60,40+40*($B$8-B130/C130)/$B$8))))</f>
        <v/>
      </c>
      <c r="H130">
        <f>IF(A130="","",IF(C130&gt;=6,25,IF(C130&gt;=4,20,IF(C130=3,15,IF(C130=2,10,IF(C130=1,5,0))))))</f>
        <v/>
      </c>
      <c r="I130">
        <f>IF(A130="","",IF(AND(UPPER(D130)="Y",UPPER(E130)="Y"),15,IF(OR(UPPER(D130)="Y",UPPER(E130)="Y"),7,0)))</f>
        <v/>
      </c>
      <c r="J130">
        <f>IF(A130="","",ROUND(G130+H130+I130,0))</f>
        <v/>
      </c>
      <c r="K130">
        <f>IF(A130="","",IF(B130&lt;2*$B$8,"Too early: keep testing",IF(J130&gt;=70,"ATTACK",IF(AND(J130&lt;45,B130&gt;=3*$B$8),"KILL","Keep testing"))))</f>
        <v/>
      </c>
    </row>
    <row r="131">
      <c r="A131" s="3" t="n"/>
      <c r="B131" s="3" t="n"/>
      <c r="C131" s="3" t="n"/>
      <c r="D131" s="3" t="n"/>
      <c r="E131" s="3" t="n"/>
      <c r="F131" s="11">
        <f>IF(A131="","",IF(C131&gt;0,B131/C131,"none"))</f>
        <v/>
      </c>
      <c r="G131" s="12">
        <f>IF(A131="","",IF(N(C131)=0,0,MAX(0,MIN(60,40+40*($B$8-B131/C131)/$B$8))))</f>
        <v/>
      </c>
      <c r="H131">
        <f>IF(A131="","",IF(C131&gt;=6,25,IF(C131&gt;=4,20,IF(C131=3,15,IF(C131=2,10,IF(C131=1,5,0))))))</f>
        <v/>
      </c>
      <c r="I131">
        <f>IF(A131="","",IF(AND(UPPER(D131)="Y",UPPER(E131)="Y"),15,IF(OR(UPPER(D131)="Y",UPPER(E131)="Y"),7,0)))</f>
        <v/>
      </c>
      <c r="J131">
        <f>IF(A131="","",ROUND(G131+H131+I131,0))</f>
        <v/>
      </c>
      <c r="K131">
        <f>IF(A131="","",IF(B131&lt;2*$B$8,"Too early: keep testing",IF(J131&gt;=70,"ATTACK",IF(AND(J131&lt;45,B131&gt;=3*$B$8),"KILL","Keep testing"))))</f>
        <v/>
      </c>
    </row>
    <row r="132">
      <c r="A132" s="3" t="n"/>
      <c r="B132" s="3" t="n"/>
      <c r="C132" s="3" t="n"/>
      <c r="D132" s="3" t="n"/>
      <c r="E132" s="3" t="n"/>
      <c r="F132" s="11">
        <f>IF(A132="","",IF(C132&gt;0,B132/C132,"none"))</f>
        <v/>
      </c>
      <c r="G132" s="12">
        <f>IF(A132="","",IF(N(C132)=0,0,MAX(0,MIN(60,40+40*($B$8-B132/C132)/$B$8))))</f>
        <v/>
      </c>
      <c r="H132">
        <f>IF(A132="","",IF(C132&gt;=6,25,IF(C132&gt;=4,20,IF(C132=3,15,IF(C132=2,10,IF(C132=1,5,0))))))</f>
        <v/>
      </c>
      <c r="I132">
        <f>IF(A132="","",IF(AND(UPPER(D132)="Y",UPPER(E132)="Y"),15,IF(OR(UPPER(D132)="Y",UPPER(E132)="Y"),7,0)))</f>
        <v/>
      </c>
      <c r="J132">
        <f>IF(A132="","",ROUND(G132+H132+I132,0))</f>
        <v/>
      </c>
      <c r="K132">
        <f>IF(A132="","",IF(B132&lt;2*$B$8,"Too early: keep testing",IF(J132&gt;=70,"ATTACK",IF(AND(J132&lt;45,B132&gt;=3*$B$8),"KILL","Keep testing"))))</f>
        <v/>
      </c>
    </row>
    <row r="133">
      <c r="A133" s="3" t="n"/>
      <c r="B133" s="3" t="n"/>
      <c r="C133" s="3" t="n"/>
      <c r="D133" s="3" t="n"/>
      <c r="E133" s="3" t="n"/>
      <c r="F133" s="11">
        <f>IF(A133="","",IF(C133&gt;0,B133/C133,"none"))</f>
        <v/>
      </c>
      <c r="G133" s="12">
        <f>IF(A133="","",IF(N(C133)=0,0,MAX(0,MIN(60,40+40*($B$8-B133/C133)/$B$8))))</f>
        <v/>
      </c>
      <c r="H133">
        <f>IF(A133="","",IF(C133&gt;=6,25,IF(C133&gt;=4,20,IF(C133=3,15,IF(C133=2,10,IF(C133=1,5,0))))))</f>
        <v/>
      </c>
      <c r="I133">
        <f>IF(A133="","",IF(AND(UPPER(D133)="Y",UPPER(E133)="Y"),15,IF(OR(UPPER(D133)="Y",UPPER(E133)="Y"),7,0)))</f>
        <v/>
      </c>
      <c r="J133">
        <f>IF(A133="","",ROUND(G133+H133+I133,0))</f>
        <v/>
      </c>
      <c r="K133">
        <f>IF(A133="","",IF(B133&lt;2*$B$8,"Too early: keep testing",IF(J133&gt;=70,"ATTACK",IF(AND(J133&lt;45,B133&gt;=3*$B$8),"KILL","Keep testing"))))</f>
        <v/>
      </c>
    </row>
    <row r="134">
      <c r="A134" s="3" t="n"/>
      <c r="B134" s="3" t="n"/>
      <c r="C134" s="3" t="n"/>
      <c r="D134" s="3" t="n"/>
      <c r="E134" s="3" t="n"/>
      <c r="F134" s="11">
        <f>IF(A134="","",IF(C134&gt;0,B134/C134,"none"))</f>
        <v/>
      </c>
      <c r="G134" s="12">
        <f>IF(A134="","",IF(N(C134)=0,0,MAX(0,MIN(60,40+40*($B$8-B134/C134)/$B$8))))</f>
        <v/>
      </c>
      <c r="H134">
        <f>IF(A134="","",IF(C134&gt;=6,25,IF(C134&gt;=4,20,IF(C134=3,15,IF(C134=2,10,IF(C134=1,5,0))))))</f>
        <v/>
      </c>
      <c r="I134">
        <f>IF(A134="","",IF(AND(UPPER(D134)="Y",UPPER(E134)="Y"),15,IF(OR(UPPER(D134)="Y",UPPER(E134)="Y"),7,0)))</f>
        <v/>
      </c>
      <c r="J134">
        <f>IF(A134="","",ROUND(G134+H134+I134,0))</f>
        <v/>
      </c>
      <c r="K134">
        <f>IF(A134="","",IF(B134&lt;2*$B$8,"Too early: keep testing",IF(J134&gt;=70,"ATTACK",IF(AND(J134&lt;45,B134&gt;=3*$B$8),"KILL","Keep testing"))))</f>
        <v/>
      </c>
    </row>
    <row r="135">
      <c r="A135" s="3" t="n"/>
      <c r="B135" s="3" t="n"/>
      <c r="C135" s="3" t="n"/>
      <c r="D135" s="3" t="n"/>
      <c r="E135" s="3" t="n"/>
      <c r="F135" s="11">
        <f>IF(A135="","",IF(C135&gt;0,B135/C135,"none"))</f>
        <v/>
      </c>
      <c r="G135" s="12">
        <f>IF(A135="","",IF(N(C135)=0,0,MAX(0,MIN(60,40+40*($B$8-B135/C135)/$B$8))))</f>
        <v/>
      </c>
      <c r="H135">
        <f>IF(A135="","",IF(C135&gt;=6,25,IF(C135&gt;=4,20,IF(C135=3,15,IF(C135=2,10,IF(C135=1,5,0))))))</f>
        <v/>
      </c>
      <c r="I135">
        <f>IF(A135="","",IF(AND(UPPER(D135)="Y",UPPER(E135)="Y"),15,IF(OR(UPPER(D135)="Y",UPPER(E135)="Y"),7,0)))</f>
        <v/>
      </c>
      <c r="J135">
        <f>IF(A135="","",ROUND(G135+H135+I135,0))</f>
        <v/>
      </c>
      <c r="K135">
        <f>IF(A135="","",IF(B135&lt;2*$B$8,"Too early: keep testing",IF(J135&gt;=70,"ATTACK",IF(AND(J135&lt;45,B135&gt;=3*$B$8),"KILL","Keep testing"))))</f>
        <v/>
      </c>
    </row>
    <row r="136">
      <c r="A136" s="3" t="n"/>
      <c r="B136" s="3" t="n"/>
      <c r="C136" s="3" t="n"/>
      <c r="D136" s="3" t="n"/>
      <c r="E136" s="3" t="n"/>
      <c r="F136" s="11">
        <f>IF(A136="","",IF(C136&gt;0,B136/C136,"none"))</f>
        <v/>
      </c>
      <c r="G136" s="12">
        <f>IF(A136="","",IF(N(C136)=0,0,MAX(0,MIN(60,40+40*($B$8-B136/C136)/$B$8))))</f>
        <v/>
      </c>
      <c r="H136">
        <f>IF(A136="","",IF(C136&gt;=6,25,IF(C136&gt;=4,20,IF(C136=3,15,IF(C136=2,10,IF(C136=1,5,0))))))</f>
        <v/>
      </c>
      <c r="I136">
        <f>IF(A136="","",IF(AND(UPPER(D136)="Y",UPPER(E136)="Y"),15,IF(OR(UPPER(D136)="Y",UPPER(E136)="Y"),7,0)))</f>
        <v/>
      </c>
      <c r="J136">
        <f>IF(A136="","",ROUND(G136+H136+I136,0))</f>
        <v/>
      </c>
      <c r="K136">
        <f>IF(A136="","",IF(B136&lt;2*$B$8,"Too early: keep testing",IF(J136&gt;=70,"ATTACK",IF(AND(J136&lt;45,B136&gt;=3*$B$8),"KILL","Keep testing"))))</f>
        <v/>
      </c>
    </row>
    <row r="137">
      <c r="A137" s="3" t="n"/>
      <c r="B137" s="3" t="n"/>
      <c r="C137" s="3" t="n"/>
      <c r="D137" s="3" t="n"/>
      <c r="E137" s="3" t="n"/>
      <c r="F137" s="11">
        <f>IF(A137="","",IF(C137&gt;0,B137/C137,"none"))</f>
        <v/>
      </c>
      <c r="G137" s="12">
        <f>IF(A137="","",IF(N(C137)=0,0,MAX(0,MIN(60,40+40*($B$8-B137/C137)/$B$8))))</f>
        <v/>
      </c>
      <c r="H137">
        <f>IF(A137="","",IF(C137&gt;=6,25,IF(C137&gt;=4,20,IF(C137=3,15,IF(C137=2,10,IF(C137=1,5,0))))))</f>
        <v/>
      </c>
      <c r="I137">
        <f>IF(A137="","",IF(AND(UPPER(D137)="Y",UPPER(E137)="Y"),15,IF(OR(UPPER(D137)="Y",UPPER(E137)="Y"),7,0)))</f>
        <v/>
      </c>
      <c r="J137">
        <f>IF(A137="","",ROUND(G137+H137+I137,0))</f>
        <v/>
      </c>
      <c r="K137">
        <f>IF(A137="","",IF(B137&lt;2*$B$8,"Too early: keep testing",IF(J137&gt;=70,"ATTACK",IF(AND(J137&lt;45,B137&gt;=3*$B$8),"KILL","Keep testing"))))</f>
        <v/>
      </c>
    </row>
    <row r="138">
      <c r="A138" s="3" t="n"/>
      <c r="B138" s="3" t="n"/>
      <c r="C138" s="3" t="n"/>
      <c r="D138" s="3" t="n"/>
      <c r="E138" s="3" t="n"/>
      <c r="F138" s="11">
        <f>IF(A138="","",IF(C138&gt;0,B138/C138,"none"))</f>
        <v/>
      </c>
      <c r="G138" s="12">
        <f>IF(A138="","",IF(N(C138)=0,0,MAX(0,MIN(60,40+40*($B$8-B138/C138)/$B$8))))</f>
        <v/>
      </c>
      <c r="H138">
        <f>IF(A138="","",IF(C138&gt;=6,25,IF(C138&gt;=4,20,IF(C138=3,15,IF(C138=2,10,IF(C138=1,5,0))))))</f>
        <v/>
      </c>
      <c r="I138">
        <f>IF(A138="","",IF(AND(UPPER(D138)="Y",UPPER(E138)="Y"),15,IF(OR(UPPER(D138)="Y",UPPER(E138)="Y"),7,0)))</f>
        <v/>
      </c>
      <c r="J138">
        <f>IF(A138="","",ROUND(G138+H138+I138,0))</f>
        <v/>
      </c>
      <c r="K138">
        <f>IF(A138="","",IF(B138&lt;2*$B$8,"Too early: keep testing",IF(J138&gt;=70,"ATTACK",IF(AND(J138&lt;45,B138&gt;=3*$B$8),"KILL","Keep testing"))))</f>
        <v/>
      </c>
    </row>
    <row r="139">
      <c r="A139" s="3" t="n"/>
      <c r="B139" s="3" t="n"/>
      <c r="C139" s="3" t="n"/>
      <c r="D139" s="3" t="n"/>
      <c r="E139" s="3" t="n"/>
      <c r="F139" s="11">
        <f>IF(A139="","",IF(C139&gt;0,B139/C139,"none"))</f>
        <v/>
      </c>
      <c r="G139" s="12">
        <f>IF(A139="","",IF(N(C139)=0,0,MAX(0,MIN(60,40+40*($B$8-B139/C139)/$B$8))))</f>
        <v/>
      </c>
      <c r="H139">
        <f>IF(A139="","",IF(C139&gt;=6,25,IF(C139&gt;=4,20,IF(C139=3,15,IF(C139=2,10,IF(C139=1,5,0))))))</f>
        <v/>
      </c>
      <c r="I139">
        <f>IF(A139="","",IF(AND(UPPER(D139)="Y",UPPER(E139)="Y"),15,IF(OR(UPPER(D139)="Y",UPPER(E139)="Y"),7,0)))</f>
        <v/>
      </c>
      <c r="J139">
        <f>IF(A139="","",ROUND(G139+H139+I139,0))</f>
        <v/>
      </c>
      <c r="K139">
        <f>IF(A139="","",IF(B139&lt;2*$B$8,"Too early: keep testing",IF(J139&gt;=70,"ATTACK",IF(AND(J139&lt;45,B139&gt;=3*$B$8),"KILL","Keep testing"))))</f>
        <v/>
      </c>
    </row>
    <row r="140">
      <c r="A140" s="3" t="n"/>
      <c r="B140" s="3" t="n"/>
      <c r="C140" s="3" t="n"/>
      <c r="D140" s="3" t="n"/>
      <c r="E140" s="3" t="n"/>
      <c r="F140" s="11">
        <f>IF(A140="","",IF(C140&gt;0,B140/C140,"none"))</f>
        <v/>
      </c>
      <c r="G140" s="12">
        <f>IF(A140="","",IF(N(C140)=0,0,MAX(0,MIN(60,40+40*($B$8-B140/C140)/$B$8))))</f>
        <v/>
      </c>
      <c r="H140">
        <f>IF(A140="","",IF(C140&gt;=6,25,IF(C140&gt;=4,20,IF(C140=3,15,IF(C140=2,10,IF(C140=1,5,0))))))</f>
        <v/>
      </c>
      <c r="I140">
        <f>IF(A140="","",IF(AND(UPPER(D140)="Y",UPPER(E140)="Y"),15,IF(OR(UPPER(D140)="Y",UPPER(E140)="Y"),7,0)))</f>
        <v/>
      </c>
      <c r="J140">
        <f>IF(A140="","",ROUND(G140+H140+I140,0))</f>
        <v/>
      </c>
      <c r="K140">
        <f>IF(A140="","",IF(B140&lt;2*$B$8,"Too early: keep testing",IF(J140&gt;=70,"ATTACK",IF(AND(J140&lt;45,B140&gt;=3*$B$8),"KILL","Keep testing"))))</f>
        <v/>
      </c>
    </row>
    <row r="141">
      <c r="A141" s="3" t="n"/>
      <c r="B141" s="3" t="n"/>
      <c r="C141" s="3" t="n"/>
      <c r="D141" s="3" t="n"/>
      <c r="E141" s="3" t="n"/>
      <c r="F141" s="11">
        <f>IF(A141="","",IF(C141&gt;0,B141/C141,"none"))</f>
        <v/>
      </c>
      <c r="G141" s="12">
        <f>IF(A141="","",IF(N(C141)=0,0,MAX(0,MIN(60,40+40*($B$8-B141/C141)/$B$8))))</f>
        <v/>
      </c>
      <c r="H141">
        <f>IF(A141="","",IF(C141&gt;=6,25,IF(C141&gt;=4,20,IF(C141=3,15,IF(C141=2,10,IF(C141=1,5,0))))))</f>
        <v/>
      </c>
      <c r="I141">
        <f>IF(A141="","",IF(AND(UPPER(D141)="Y",UPPER(E141)="Y"),15,IF(OR(UPPER(D141)="Y",UPPER(E141)="Y"),7,0)))</f>
        <v/>
      </c>
      <c r="J141">
        <f>IF(A141="","",ROUND(G141+H141+I141,0))</f>
        <v/>
      </c>
      <c r="K141">
        <f>IF(A141="","",IF(B141&lt;2*$B$8,"Too early: keep testing",IF(J141&gt;=70,"ATTACK",IF(AND(J141&lt;45,B141&gt;=3*$B$8),"KILL","Keep testing"))))</f>
        <v/>
      </c>
    </row>
    <row r="142">
      <c r="A142" s="3" t="n"/>
      <c r="B142" s="3" t="n"/>
      <c r="C142" s="3" t="n"/>
      <c r="D142" s="3" t="n"/>
      <c r="E142" s="3" t="n"/>
      <c r="F142" s="11">
        <f>IF(A142="","",IF(C142&gt;0,B142/C142,"none"))</f>
        <v/>
      </c>
      <c r="G142" s="12">
        <f>IF(A142="","",IF(N(C142)=0,0,MAX(0,MIN(60,40+40*($B$8-B142/C142)/$B$8))))</f>
        <v/>
      </c>
      <c r="H142">
        <f>IF(A142="","",IF(C142&gt;=6,25,IF(C142&gt;=4,20,IF(C142=3,15,IF(C142=2,10,IF(C142=1,5,0))))))</f>
        <v/>
      </c>
      <c r="I142">
        <f>IF(A142="","",IF(AND(UPPER(D142)="Y",UPPER(E142)="Y"),15,IF(OR(UPPER(D142)="Y",UPPER(E142)="Y"),7,0)))</f>
        <v/>
      </c>
      <c r="J142">
        <f>IF(A142="","",ROUND(G142+H142+I142,0))</f>
        <v/>
      </c>
      <c r="K142">
        <f>IF(A142="","",IF(B142&lt;2*$B$8,"Too early: keep testing",IF(J142&gt;=70,"ATTACK",IF(AND(J142&lt;45,B142&gt;=3*$B$8),"KILL","Keep testing"))))</f>
        <v/>
      </c>
    </row>
    <row r="143">
      <c r="A143" s="3" t="n"/>
      <c r="B143" s="3" t="n"/>
      <c r="C143" s="3" t="n"/>
      <c r="D143" s="3" t="n"/>
      <c r="E143" s="3" t="n"/>
      <c r="F143" s="11">
        <f>IF(A143="","",IF(C143&gt;0,B143/C143,"none"))</f>
        <v/>
      </c>
      <c r="G143" s="12">
        <f>IF(A143="","",IF(N(C143)=0,0,MAX(0,MIN(60,40+40*($B$8-B143/C143)/$B$8))))</f>
        <v/>
      </c>
      <c r="H143">
        <f>IF(A143="","",IF(C143&gt;=6,25,IF(C143&gt;=4,20,IF(C143=3,15,IF(C143=2,10,IF(C143=1,5,0))))))</f>
        <v/>
      </c>
      <c r="I143">
        <f>IF(A143="","",IF(AND(UPPER(D143)="Y",UPPER(E143)="Y"),15,IF(OR(UPPER(D143)="Y",UPPER(E143)="Y"),7,0)))</f>
        <v/>
      </c>
      <c r="J143">
        <f>IF(A143="","",ROUND(G143+H143+I143,0))</f>
        <v/>
      </c>
      <c r="K143">
        <f>IF(A143="","",IF(B143&lt;2*$B$8,"Too early: keep testing",IF(J143&gt;=70,"ATTACK",IF(AND(J143&lt;45,B143&gt;=3*$B$8),"KILL","Keep testing"))))</f>
        <v/>
      </c>
    </row>
    <row r="144">
      <c r="A144" s="3" t="n"/>
      <c r="B144" s="3" t="n"/>
      <c r="C144" s="3" t="n"/>
      <c r="D144" s="3" t="n"/>
      <c r="E144" s="3" t="n"/>
      <c r="F144" s="11">
        <f>IF(A144="","",IF(C144&gt;0,B144/C144,"none"))</f>
        <v/>
      </c>
      <c r="G144" s="12">
        <f>IF(A144="","",IF(N(C144)=0,0,MAX(0,MIN(60,40+40*($B$8-B144/C144)/$B$8))))</f>
        <v/>
      </c>
      <c r="H144">
        <f>IF(A144="","",IF(C144&gt;=6,25,IF(C144&gt;=4,20,IF(C144=3,15,IF(C144=2,10,IF(C144=1,5,0))))))</f>
        <v/>
      </c>
      <c r="I144">
        <f>IF(A144="","",IF(AND(UPPER(D144)="Y",UPPER(E144)="Y"),15,IF(OR(UPPER(D144)="Y",UPPER(E144)="Y"),7,0)))</f>
        <v/>
      </c>
      <c r="J144">
        <f>IF(A144="","",ROUND(G144+H144+I144,0))</f>
        <v/>
      </c>
      <c r="K144">
        <f>IF(A144="","",IF(B144&lt;2*$B$8,"Too early: keep testing",IF(J144&gt;=70,"ATTACK",IF(AND(J144&lt;45,B144&gt;=3*$B$8),"KILL","Keep testing"))))</f>
        <v/>
      </c>
    </row>
    <row r="145">
      <c r="A145" s="3" t="n"/>
      <c r="B145" s="3" t="n"/>
      <c r="C145" s="3" t="n"/>
      <c r="D145" s="3" t="n"/>
      <c r="E145" s="3" t="n"/>
      <c r="F145" s="11">
        <f>IF(A145="","",IF(C145&gt;0,B145/C145,"none"))</f>
        <v/>
      </c>
      <c r="G145" s="12">
        <f>IF(A145="","",IF(N(C145)=0,0,MAX(0,MIN(60,40+40*($B$8-B145/C145)/$B$8))))</f>
        <v/>
      </c>
      <c r="H145">
        <f>IF(A145="","",IF(C145&gt;=6,25,IF(C145&gt;=4,20,IF(C145=3,15,IF(C145=2,10,IF(C145=1,5,0))))))</f>
        <v/>
      </c>
      <c r="I145">
        <f>IF(A145="","",IF(AND(UPPER(D145)="Y",UPPER(E145)="Y"),15,IF(OR(UPPER(D145)="Y",UPPER(E145)="Y"),7,0)))</f>
        <v/>
      </c>
      <c r="J145">
        <f>IF(A145="","",ROUND(G145+H145+I145,0))</f>
        <v/>
      </c>
      <c r="K145">
        <f>IF(A145="","",IF(B145&lt;2*$B$8,"Too early: keep testing",IF(J145&gt;=70,"ATTACK",IF(AND(J145&lt;45,B145&gt;=3*$B$8),"KILL","Keep testing"))))</f>
        <v/>
      </c>
    </row>
    <row r="146">
      <c r="A146" s="3" t="n"/>
      <c r="B146" s="3" t="n"/>
      <c r="C146" s="3" t="n"/>
      <c r="D146" s="3" t="n"/>
      <c r="E146" s="3" t="n"/>
      <c r="F146" s="11">
        <f>IF(A146="","",IF(C146&gt;0,B146/C146,"none"))</f>
        <v/>
      </c>
      <c r="G146" s="12">
        <f>IF(A146="","",IF(N(C146)=0,0,MAX(0,MIN(60,40+40*($B$8-B146/C146)/$B$8))))</f>
        <v/>
      </c>
      <c r="H146">
        <f>IF(A146="","",IF(C146&gt;=6,25,IF(C146&gt;=4,20,IF(C146=3,15,IF(C146=2,10,IF(C146=1,5,0))))))</f>
        <v/>
      </c>
      <c r="I146">
        <f>IF(A146="","",IF(AND(UPPER(D146)="Y",UPPER(E146)="Y"),15,IF(OR(UPPER(D146)="Y",UPPER(E146)="Y"),7,0)))</f>
        <v/>
      </c>
      <c r="J146">
        <f>IF(A146="","",ROUND(G146+H146+I146,0))</f>
        <v/>
      </c>
      <c r="K146">
        <f>IF(A146="","",IF(B146&lt;2*$B$8,"Too early: keep testing",IF(J146&gt;=70,"ATTACK",IF(AND(J146&lt;45,B146&gt;=3*$B$8),"KILL","Keep testing"))))</f>
        <v/>
      </c>
    </row>
    <row r="147">
      <c r="A147" s="3" t="n"/>
      <c r="B147" s="3" t="n"/>
      <c r="C147" s="3" t="n"/>
      <c r="D147" s="3" t="n"/>
      <c r="E147" s="3" t="n"/>
      <c r="F147" s="11">
        <f>IF(A147="","",IF(C147&gt;0,B147/C147,"none"))</f>
        <v/>
      </c>
      <c r="G147" s="12">
        <f>IF(A147="","",IF(N(C147)=0,0,MAX(0,MIN(60,40+40*($B$8-B147/C147)/$B$8))))</f>
        <v/>
      </c>
      <c r="H147">
        <f>IF(A147="","",IF(C147&gt;=6,25,IF(C147&gt;=4,20,IF(C147=3,15,IF(C147=2,10,IF(C147=1,5,0))))))</f>
        <v/>
      </c>
      <c r="I147">
        <f>IF(A147="","",IF(AND(UPPER(D147)="Y",UPPER(E147)="Y"),15,IF(OR(UPPER(D147)="Y",UPPER(E147)="Y"),7,0)))</f>
        <v/>
      </c>
      <c r="J147">
        <f>IF(A147="","",ROUND(G147+H147+I147,0))</f>
        <v/>
      </c>
      <c r="K147">
        <f>IF(A147="","",IF(B147&lt;2*$B$8,"Too early: keep testing",IF(J147&gt;=70,"ATTACK",IF(AND(J147&lt;45,B147&gt;=3*$B$8),"KILL","Keep testing"))))</f>
        <v/>
      </c>
    </row>
    <row r="148">
      <c r="A148" s="3" t="n"/>
      <c r="B148" s="3" t="n"/>
      <c r="C148" s="3" t="n"/>
      <c r="D148" s="3" t="n"/>
      <c r="E148" s="3" t="n"/>
      <c r="F148" s="11">
        <f>IF(A148="","",IF(C148&gt;0,B148/C148,"none"))</f>
        <v/>
      </c>
      <c r="G148" s="12">
        <f>IF(A148="","",IF(N(C148)=0,0,MAX(0,MIN(60,40+40*($B$8-B148/C148)/$B$8))))</f>
        <v/>
      </c>
      <c r="H148">
        <f>IF(A148="","",IF(C148&gt;=6,25,IF(C148&gt;=4,20,IF(C148=3,15,IF(C148=2,10,IF(C148=1,5,0))))))</f>
        <v/>
      </c>
      <c r="I148">
        <f>IF(A148="","",IF(AND(UPPER(D148)="Y",UPPER(E148)="Y"),15,IF(OR(UPPER(D148)="Y",UPPER(E148)="Y"),7,0)))</f>
        <v/>
      </c>
      <c r="J148">
        <f>IF(A148="","",ROUND(G148+H148+I148,0))</f>
        <v/>
      </c>
      <c r="K148">
        <f>IF(A148="","",IF(B148&lt;2*$B$8,"Too early: keep testing",IF(J148&gt;=70,"ATTACK",IF(AND(J148&lt;45,B148&gt;=3*$B$8),"KILL","Keep testing"))))</f>
        <v/>
      </c>
    </row>
    <row r="149">
      <c r="A149" s="3" t="n"/>
      <c r="B149" s="3" t="n"/>
      <c r="C149" s="3" t="n"/>
      <c r="D149" s="3" t="n"/>
      <c r="E149" s="3" t="n"/>
      <c r="F149" s="11">
        <f>IF(A149="","",IF(C149&gt;0,B149/C149,"none"))</f>
        <v/>
      </c>
      <c r="G149" s="12">
        <f>IF(A149="","",IF(N(C149)=0,0,MAX(0,MIN(60,40+40*($B$8-B149/C149)/$B$8))))</f>
        <v/>
      </c>
      <c r="H149">
        <f>IF(A149="","",IF(C149&gt;=6,25,IF(C149&gt;=4,20,IF(C149=3,15,IF(C149=2,10,IF(C149=1,5,0))))))</f>
        <v/>
      </c>
      <c r="I149">
        <f>IF(A149="","",IF(AND(UPPER(D149)="Y",UPPER(E149)="Y"),15,IF(OR(UPPER(D149)="Y",UPPER(E149)="Y"),7,0)))</f>
        <v/>
      </c>
      <c r="J149">
        <f>IF(A149="","",ROUND(G149+H149+I149,0))</f>
        <v/>
      </c>
      <c r="K149">
        <f>IF(A149="","",IF(B149&lt;2*$B$8,"Too early: keep testing",IF(J149&gt;=70,"ATTACK",IF(AND(J149&lt;45,B149&gt;=3*$B$8),"KILL","Keep testing"))))</f>
        <v/>
      </c>
    </row>
    <row r="150">
      <c r="A150" s="3" t="n"/>
      <c r="B150" s="3" t="n"/>
      <c r="C150" s="3" t="n"/>
      <c r="D150" s="3" t="n"/>
      <c r="E150" s="3" t="n"/>
      <c r="F150" s="11">
        <f>IF(A150="","",IF(C150&gt;0,B150/C150,"none"))</f>
        <v/>
      </c>
      <c r="G150" s="12">
        <f>IF(A150="","",IF(N(C150)=0,0,MAX(0,MIN(60,40+40*($B$8-B150/C150)/$B$8))))</f>
        <v/>
      </c>
      <c r="H150">
        <f>IF(A150="","",IF(C150&gt;=6,25,IF(C150&gt;=4,20,IF(C150=3,15,IF(C150=2,10,IF(C150=1,5,0))))))</f>
        <v/>
      </c>
      <c r="I150">
        <f>IF(A150="","",IF(AND(UPPER(D150)="Y",UPPER(E150)="Y"),15,IF(OR(UPPER(D150)="Y",UPPER(E150)="Y"),7,0)))</f>
        <v/>
      </c>
      <c r="J150">
        <f>IF(A150="","",ROUND(G150+H150+I150,0))</f>
        <v/>
      </c>
      <c r="K150">
        <f>IF(A150="","",IF(B150&lt;2*$B$8,"Too early: keep testing",IF(J150&gt;=70,"ATTACK",IF(AND(J150&lt;45,B150&gt;=3*$B$8),"KILL","Keep testing"))))</f>
        <v/>
      </c>
    </row>
    <row r="151">
      <c r="A151" s="3" t="n"/>
      <c r="B151" s="3" t="n"/>
      <c r="C151" s="3" t="n"/>
      <c r="D151" s="3" t="n"/>
      <c r="E151" s="3" t="n"/>
      <c r="F151" s="11">
        <f>IF(A151="","",IF(C151&gt;0,B151/C151,"none"))</f>
        <v/>
      </c>
      <c r="G151" s="12">
        <f>IF(A151="","",IF(N(C151)=0,0,MAX(0,MIN(60,40+40*($B$8-B151/C151)/$B$8))))</f>
        <v/>
      </c>
      <c r="H151">
        <f>IF(A151="","",IF(C151&gt;=6,25,IF(C151&gt;=4,20,IF(C151=3,15,IF(C151=2,10,IF(C151=1,5,0))))))</f>
        <v/>
      </c>
      <c r="I151">
        <f>IF(A151="","",IF(AND(UPPER(D151)="Y",UPPER(E151)="Y"),15,IF(OR(UPPER(D151)="Y",UPPER(E151)="Y"),7,0)))</f>
        <v/>
      </c>
      <c r="J151">
        <f>IF(A151="","",ROUND(G151+H151+I151,0))</f>
        <v/>
      </c>
      <c r="K151">
        <f>IF(A151="","",IF(B151&lt;2*$B$8,"Too early: keep testing",IF(J151&gt;=70,"ATTACK",IF(AND(J151&lt;45,B151&gt;=3*$B$8),"KILL","Keep testing"))))</f>
        <v/>
      </c>
    </row>
    <row r="152">
      <c r="A152" s="3" t="n"/>
      <c r="B152" s="3" t="n"/>
      <c r="C152" s="3" t="n"/>
      <c r="D152" s="3" t="n"/>
      <c r="E152" s="3" t="n"/>
      <c r="F152" s="11">
        <f>IF(A152="","",IF(C152&gt;0,B152/C152,"none"))</f>
        <v/>
      </c>
      <c r="G152" s="12">
        <f>IF(A152="","",IF(N(C152)=0,0,MAX(0,MIN(60,40+40*($B$8-B152/C152)/$B$8))))</f>
        <v/>
      </c>
      <c r="H152">
        <f>IF(A152="","",IF(C152&gt;=6,25,IF(C152&gt;=4,20,IF(C152=3,15,IF(C152=2,10,IF(C152=1,5,0))))))</f>
        <v/>
      </c>
      <c r="I152">
        <f>IF(A152="","",IF(AND(UPPER(D152)="Y",UPPER(E152)="Y"),15,IF(OR(UPPER(D152)="Y",UPPER(E152)="Y"),7,0)))</f>
        <v/>
      </c>
      <c r="J152">
        <f>IF(A152="","",ROUND(G152+H152+I152,0))</f>
        <v/>
      </c>
      <c r="K152">
        <f>IF(A152="","",IF(B152&lt;2*$B$8,"Too early: keep testing",IF(J152&gt;=70,"ATTACK",IF(AND(J152&lt;45,B152&gt;=3*$B$8),"KILL","Keep testing"))))</f>
        <v/>
      </c>
    </row>
    <row r="153">
      <c r="A153" s="3" t="n"/>
      <c r="B153" s="3" t="n"/>
      <c r="C153" s="3" t="n"/>
      <c r="D153" s="3" t="n"/>
      <c r="E153" s="3" t="n"/>
      <c r="F153" s="11">
        <f>IF(A153="","",IF(C153&gt;0,B153/C153,"none"))</f>
        <v/>
      </c>
      <c r="G153" s="12">
        <f>IF(A153="","",IF(N(C153)=0,0,MAX(0,MIN(60,40+40*($B$8-B153/C153)/$B$8))))</f>
        <v/>
      </c>
      <c r="H153">
        <f>IF(A153="","",IF(C153&gt;=6,25,IF(C153&gt;=4,20,IF(C153=3,15,IF(C153=2,10,IF(C153=1,5,0))))))</f>
        <v/>
      </c>
      <c r="I153">
        <f>IF(A153="","",IF(AND(UPPER(D153)="Y",UPPER(E153)="Y"),15,IF(OR(UPPER(D153)="Y",UPPER(E153)="Y"),7,0)))</f>
        <v/>
      </c>
      <c r="J153">
        <f>IF(A153="","",ROUND(G153+H153+I153,0))</f>
        <v/>
      </c>
      <c r="K153">
        <f>IF(A153="","",IF(B153&lt;2*$B$8,"Too early: keep testing",IF(J153&gt;=70,"ATTACK",IF(AND(J153&lt;45,B153&gt;=3*$B$8),"KILL","Keep testing"))))</f>
        <v/>
      </c>
    </row>
    <row r="154">
      <c r="A154" s="3" t="n"/>
      <c r="B154" s="3" t="n"/>
      <c r="C154" s="3" t="n"/>
      <c r="D154" s="3" t="n"/>
      <c r="E154" s="3" t="n"/>
      <c r="F154" s="11">
        <f>IF(A154="","",IF(C154&gt;0,B154/C154,"none"))</f>
        <v/>
      </c>
      <c r="G154" s="12">
        <f>IF(A154="","",IF(N(C154)=0,0,MAX(0,MIN(60,40+40*($B$8-B154/C154)/$B$8))))</f>
        <v/>
      </c>
      <c r="H154">
        <f>IF(A154="","",IF(C154&gt;=6,25,IF(C154&gt;=4,20,IF(C154=3,15,IF(C154=2,10,IF(C154=1,5,0))))))</f>
        <v/>
      </c>
      <c r="I154">
        <f>IF(A154="","",IF(AND(UPPER(D154)="Y",UPPER(E154)="Y"),15,IF(OR(UPPER(D154)="Y",UPPER(E154)="Y"),7,0)))</f>
        <v/>
      </c>
      <c r="J154">
        <f>IF(A154="","",ROUND(G154+H154+I154,0))</f>
        <v/>
      </c>
      <c r="K154">
        <f>IF(A154="","",IF(B154&lt;2*$B$8,"Too early: keep testing",IF(J154&gt;=70,"ATTACK",IF(AND(J154&lt;45,B154&gt;=3*$B$8),"KILL","Keep testing"))))</f>
        <v/>
      </c>
    </row>
    <row r="155">
      <c r="A155" s="3" t="n"/>
      <c r="B155" s="3" t="n"/>
      <c r="C155" s="3" t="n"/>
      <c r="D155" s="3" t="n"/>
      <c r="E155" s="3" t="n"/>
      <c r="F155" s="11">
        <f>IF(A155="","",IF(C155&gt;0,B155/C155,"none"))</f>
        <v/>
      </c>
      <c r="G155" s="12">
        <f>IF(A155="","",IF(N(C155)=0,0,MAX(0,MIN(60,40+40*($B$8-B155/C155)/$B$8))))</f>
        <v/>
      </c>
      <c r="H155">
        <f>IF(A155="","",IF(C155&gt;=6,25,IF(C155&gt;=4,20,IF(C155=3,15,IF(C155=2,10,IF(C155=1,5,0))))))</f>
        <v/>
      </c>
      <c r="I155">
        <f>IF(A155="","",IF(AND(UPPER(D155)="Y",UPPER(E155)="Y"),15,IF(OR(UPPER(D155)="Y",UPPER(E155)="Y"),7,0)))</f>
        <v/>
      </c>
      <c r="J155">
        <f>IF(A155="","",ROUND(G155+H155+I155,0))</f>
        <v/>
      </c>
      <c r="K155">
        <f>IF(A155="","",IF(B155&lt;2*$B$8,"Too early: keep testing",IF(J155&gt;=70,"ATTACK",IF(AND(J155&lt;45,B155&gt;=3*$B$8),"KILL","Keep testing"))))</f>
        <v/>
      </c>
    </row>
    <row r="156">
      <c r="A156" s="3" t="n"/>
      <c r="B156" s="3" t="n"/>
      <c r="C156" s="3" t="n"/>
      <c r="D156" s="3" t="n"/>
      <c r="E156" s="3" t="n"/>
      <c r="F156" s="11">
        <f>IF(A156="","",IF(C156&gt;0,B156/C156,"none"))</f>
        <v/>
      </c>
      <c r="G156" s="12">
        <f>IF(A156="","",IF(N(C156)=0,0,MAX(0,MIN(60,40+40*($B$8-B156/C156)/$B$8))))</f>
        <v/>
      </c>
      <c r="H156">
        <f>IF(A156="","",IF(C156&gt;=6,25,IF(C156&gt;=4,20,IF(C156=3,15,IF(C156=2,10,IF(C156=1,5,0))))))</f>
        <v/>
      </c>
      <c r="I156">
        <f>IF(A156="","",IF(AND(UPPER(D156)="Y",UPPER(E156)="Y"),15,IF(OR(UPPER(D156)="Y",UPPER(E156)="Y"),7,0)))</f>
        <v/>
      </c>
      <c r="J156">
        <f>IF(A156="","",ROUND(G156+H156+I156,0))</f>
        <v/>
      </c>
      <c r="K156">
        <f>IF(A156="","",IF(B156&lt;2*$B$8,"Too early: keep testing",IF(J156&gt;=70,"ATTACK",IF(AND(J156&lt;45,B156&gt;=3*$B$8),"KILL","Keep testing"))))</f>
        <v/>
      </c>
    </row>
    <row r="157">
      <c r="A157" s="3" t="n"/>
      <c r="B157" s="3" t="n"/>
      <c r="C157" s="3" t="n"/>
      <c r="D157" s="3" t="n"/>
      <c r="E157" s="3" t="n"/>
      <c r="F157" s="11">
        <f>IF(A157="","",IF(C157&gt;0,B157/C157,"none"))</f>
        <v/>
      </c>
      <c r="G157" s="12">
        <f>IF(A157="","",IF(N(C157)=0,0,MAX(0,MIN(60,40+40*($B$8-B157/C157)/$B$8))))</f>
        <v/>
      </c>
      <c r="H157">
        <f>IF(A157="","",IF(C157&gt;=6,25,IF(C157&gt;=4,20,IF(C157=3,15,IF(C157=2,10,IF(C157=1,5,0))))))</f>
        <v/>
      </c>
      <c r="I157">
        <f>IF(A157="","",IF(AND(UPPER(D157)="Y",UPPER(E157)="Y"),15,IF(OR(UPPER(D157)="Y",UPPER(E157)="Y"),7,0)))</f>
        <v/>
      </c>
      <c r="J157">
        <f>IF(A157="","",ROUND(G157+H157+I157,0))</f>
        <v/>
      </c>
      <c r="K157">
        <f>IF(A157="","",IF(B157&lt;2*$B$8,"Too early: keep testing",IF(J157&gt;=70,"ATTACK",IF(AND(J157&lt;45,B157&gt;=3*$B$8),"KILL","Keep testing"))))</f>
        <v/>
      </c>
    </row>
    <row r="158">
      <c r="A158" s="3" t="n"/>
      <c r="B158" s="3" t="n"/>
      <c r="C158" s="3" t="n"/>
      <c r="D158" s="3" t="n"/>
      <c r="E158" s="3" t="n"/>
      <c r="F158" s="11">
        <f>IF(A158="","",IF(C158&gt;0,B158/C158,"none"))</f>
        <v/>
      </c>
      <c r="G158" s="12">
        <f>IF(A158="","",IF(N(C158)=0,0,MAX(0,MIN(60,40+40*($B$8-B158/C158)/$B$8))))</f>
        <v/>
      </c>
      <c r="H158">
        <f>IF(A158="","",IF(C158&gt;=6,25,IF(C158&gt;=4,20,IF(C158=3,15,IF(C158=2,10,IF(C158=1,5,0))))))</f>
        <v/>
      </c>
      <c r="I158">
        <f>IF(A158="","",IF(AND(UPPER(D158)="Y",UPPER(E158)="Y"),15,IF(OR(UPPER(D158)="Y",UPPER(E158)="Y"),7,0)))</f>
        <v/>
      </c>
      <c r="J158">
        <f>IF(A158="","",ROUND(G158+H158+I158,0))</f>
        <v/>
      </c>
      <c r="K158">
        <f>IF(A158="","",IF(B158&lt;2*$B$8,"Too early: keep testing",IF(J158&gt;=70,"ATTACK",IF(AND(J158&lt;45,B158&gt;=3*$B$8),"KILL","Keep testing"))))</f>
        <v/>
      </c>
    </row>
    <row r="159">
      <c r="A159" s="3" t="n"/>
      <c r="B159" s="3" t="n"/>
      <c r="C159" s="3" t="n"/>
      <c r="D159" s="3" t="n"/>
      <c r="E159" s="3" t="n"/>
      <c r="F159" s="11">
        <f>IF(A159="","",IF(C159&gt;0,B159/C159,"none"))</f>
        <v/>
      </c>
      <c r="G159" s="12">
        <f>IF(A159="","",IF(N(C159)=0,0,MAX(0,MIN(60,40+40*($B$8-B159/C159)/$B$8))))</f>
        <v/>
      </c>
      <c r="H159">
        <f>IF(A159="","",IF(C159&gt;=6,25,IF(C159&gt;=4,20,IF(C159=3,15,IF(C159=2,10,IF(C159=1,5,0))))))</f>
        <v/>
      </c>
      <c r="I159">
        <f>IF(A159="","",IF(AND(UPPER(D159)="Y",UPPER(E159)="Y"),15,IF(OR(UPPER(D159)="Y",UPPER(E159)="Y"),7,0)))</f>
        <v/>
      </c>
      <c r="J159">
        <f>IF(A159="","",ROUND(G159+H159+I159,0))</f>
        <v/>
      </c>
      <c r="K159">
        <f>IF(A159="","",IF(B159&lt;2*$B$8,"Too early: keep testing",IF(J159&gt;=70,"ATTACK",IF(AND(J159&lt;45,B159&gt;=3*$B$8),"KILL","Keep testing"))))</f>
        <v/>
      </c>
    </row>
    <row r="160">
      <c r="A160" s="3" t="n"/>
      <c r="B160" s="3" t="n"/>
      <c r="C160" s="3" t="n"/>
      <c r="D160" s="3" t="n"/>
      <c r="E160" s="3" t="n"/>
      <c r="F160" s="11">
        <f>IF(A160="","",IF(C160&gt;0,B160/C160,"none"))</f>
        <v/>
      </c>
      <c r="G160" s="12">
        <f>IF(A160="","",IF(N(C160)=0,0,MAX(0,MIN(60,40+40*($B$8-B160/C160)/$B$8))))</f>
        <v/>
      </c>
      <c r="H160">
        <f>IF(A160="","",IF(C160&gt;=6,25,IF(C160&gt;=4,20,IF(C160=3,15,IF(C160=2,10,IF(C160=1,5,0))))))</f>
        <v/>
      </c>
      <c r="I160">
        <f>IF(A160="","",IF(AND(UPPER(D160)="Y",UPPER(E160)="Y"),15,IF(OR(UPPER(D160)="Y",UPPER(E160)="Y"),7,0)))</f>
        <v/>
      </c>
      <c r="J160">
        <f>IF(A160="","",ROUND(G160+H160+I160,0))</f>
        <v/>
      </c>
      <c r="K160">
        <f>IF(A160="","",IF(B160&lt;2*$B$8,"Too early: keep testing",IF(J160&gt;=70,"ATTACK",IF(AND(J160&lt;45,B160&gt;=3*$B$8),"KILL","Keep testing"))))</f>
        <v/>
      </c>
    </row>
    <row r="161">
      <c r="A161" s="3" t="n"/>
      <c r="B161" s="3" t="n"/>
      <c r="C161" s="3" t="n"/>
      <c r="D161" s="3" t="n"/>
      <c r="E161" s="3" t="n"/>
      <c r="F161" s="11">
        <f>IF(A161="","",IF(C161&gt;0,B161/C161,"none"))</f>
        <v/>
      </c>
      <c r="G161" s="12">
        <f>IF(A161="","",IF(N(C161)=0,0,MAX(0,MIN(60,40+40*($B$8-B161/C161)/$B$8))))</f>
        <v/>
      </c>
      <c r="H161">
        <f>IF(A161="","",IF(C161&gt;=6,25,IF(C161&gt;=4,20,IF(C161=3,15,IF(C161=2,10,IF(C161=1,5,0))))))</f>
        <v/>
      </c>
      <c r="I161">
        <f>IF(A161="","",IF(AND(UPPER(D161)="Y",UPPER(E161)="Y"),15,IF(OR(UPPER(D161)="Y",UPPER(E161)="Y"),7,0)))</f>
        <v/>
      </c>
      <c r="J161">
        <f>IF(A161="","",ROUND(G161+H161+I161,0))</f>
        <v/>
      </c>
      <c r="K161">
        <f>IF(A161="","",IF(B161&lt;2*$B$8,"Too early: keep testing",IF(J161&gt;=70,"ATTACK",IF(AND(J161&lt;45,B161&gt;=3*$B$8),"KILL","Keep testing"))))</f>
        <v/>
      </c>
    </row>
    <row r="162">
      <c r="A162" s="3" t="n"/>
      <c r="B162" s="3" t="n"/>
      <c r="C162" s="3" t="n"/>
      <c r="D162" s="3" t="n"/>
      <c r="E162" s="3" t="n"/>
      <c r="F162" s="11">
        <f>IF(A162="","",IF(C162&gt;0,B162/C162,"none"))</f>
        <v/>
      </c>
      <c r="G162" s="12">
        <f>IF(A162="","",IF(N(C162)=0,0,MAX(0,MIN(60,40+40*($B$8-B162/C162)/$B$8))))</f>
        <v/>
      </c>
      <c r="H162">
        <f>IF(A162="","",IF(C162&gt;=6,25,IF(C162&gt;=4,20,IF(C162=3,15,IF(C162=2,10,IF(C162=1,5,0))))))</f>
        <v/>
      </c>
      <c r="I162">
        <f>IF(A162="","",IF(AND(UPPER(D162)="Y",UPPER(E162)="Y"),15,IF(OR(UPPER(D162)="Y",UPPER(E162)="Y"),7,0)))</f>
        <v/>
      </c>
      <c r="J162">
        <f>IF(A162="","",ROUND(G162+H162+I162,0))</f>
        <v/>
      </c>
      <c r="K162">
        <f>IF(A162="","",IF(B162&lt;2*$B$8,"Too early: keep testing",IF(J162&gt;=70,"ATTACK",IF(AND(J162&lt;45,B162&gt;=3*$B$8),"KILL","Keep testing"))))</f>
        <v/>
      </c>
    </row>
    <row r="163">
      <c r="A163" s="3" t="n"/>
      <c r="B163" s="3" t="n"/>
      <c r="C163" s="3" t="n"/>
      <c r="D163" s="3" t="n"/>
      <c r="E163" s="3" t="n"/>
      <c r="F163" s="11">
        <f>IF(A163="","",IF(C163&gt;0,B163/C163,"none"))</f>
        <v/>
      </c>
      <c r="G163" s="12">
        <f>IF(A163="","",IF(N(C163)=0,0,MAX(0,MIN(60,40+40*($B$8-B163/C163)/$B$8))))</f>
        <v/>
      </c>
      <c r="H163">
        <f>IF(A163="","",IF(C163&gt;=6,25,IF(C163&gt;=4,20,IF(C163=3,15,IF(C163=2,10,IF(C163=1,5,0))))))</f>
        <v/>
      </c>
      <c r="I163">
        <f>IF(A163="","",IF(AND(UPPER(D163)="Y",UPPER(E163)="Y"),15,IF(OR(UPPER(D163)="Y",UPPER(E163)="Y"),7,0)))</f>
        <v/>
      </c>
      <c r="J163">
        <f>IF(A163="","",ROUND(G163+H163+I163,0))</f>
        <v/>
      </c>
      <c r="K163">
        <f>IF(A163="","",IF(B163&lt;2*$B$8,"Too early: keep testing",IF(J163&gt;=70,"ATTACK",IF(AND(J163&lt;45,B163&gt;=3*$B$8),"KILL","Keep testing"))))</f>
        <v/>
      </c>
    </row>
    <row r="164">
      <c r="A164" s="3" t="n"/>
      <c r="B164" s="3" t="n"/>
      <c r="C164" s="3" t="n"/>
      <c r="D164" s="3" t="n"/>
      <c r="E164" s="3" t="n"/>
      <c r="F164" s="11">
        <f>IF(A164="","",IF(C164&gt;0,B164/C164,"none"))</f>
        <v/>
      </c>
      <c r="G164" s="12">
        <f>IF(A164="","",IF(N(C164)=0,0,MAX(0,MIN(60,40+40*($B$8-B164/C164)/$B$8))))</f>
        <v/>
      </c>
      <c r="H164">
        <f>IF(A164="","",IF(C164&gt;=6,25,IF(C164&gt;=4,20,IF(C164=3,15,IF(C164=2,10,IF(C164=1,5,0))))))</f>
        <v/>
      </c>
      <c r="I164">
        <f>IF(A164="","",IF(AND(UPPER(D164)="Y",UPPER(E164)="Y"),15,IF(OR(UPPER(D164)="Y",UPPER(E164)="Y"),7,0)))</f>
        <v/>
      </c>
      <c r="J164">
        <f>IF(A164="","",ROUND(G164+H164+I164,0))</f>
        <v/>
      </c>
      <c r="K164">
        <f>IF(A164="","",IF(B164&lt;2*$B$8,"Too early: keep testing",IF(J164&gt;=70,"ATTACK",IF(AND(J164&lt;45,B164&gt;=3*$B$8),"KILL","Keep testing"))))</f>
        <v/>
      </c>
    </row>
    <row r="165">
      <c r="A165" s="3" t="n"/>
      <c r="B165" s="3" t="n"/>
      <c r="C165" s="3" t="n"/>
      <c r="D165" s="3" t="n"/>
      <c r="E165" s="3" t="n"/>
      <c r="F165" s="11">
        <f>IF(A165="","",IF(C165&gt;0,B165/C165,"none"))</f>
        <v/>
      </c>
      <c r="G165" s="12">
        <f>IF(A165="","",IF(N(C165)=0,0,MAX(0,MIN(60,40+40*($B$8-B165/C165)/$B$8))))</f>
        <v/>
      </c>
      <c r="H165">
        <f>IF(A165="","",IF(C165&gt;=6,25,IF(C165&gt;=4,20,IF(C165=3,15,IF(C165=2,10,IF(C165=1,5,0))))))</f>
        <v/>
      </c>
      <c r="I165">
        <f>IF(A165="","",IF(AND(UPPER(D165)="Y",UPPER(E165)="Y"),15,IF(OR(UPPER(D165)="Y",UPPER(E165)="Y"),7,0)))</f>
        <v/>
      </c>
      <c r="J165">
        <f>IF(A165="","",ROUND(G165+H165+I165,0))</f>
        <v/>
      </c>
      <c r="K165">
        <f>IF(A165="","",IF(B165&lt;2*$B$8,"Too early: keep testing",IF(J165&gt;=70,"ATTACK",IF(AND(J165&lt;45,B165&gt;=3*$B$8),"KILL","Keep testing"))))</f>
        <v/>
      </c>
    </row>
    <row r="166">
      <c r="A166" s="3" t="n"/>
      <c r="B166" s="3" t="n"/>
      <c r="C166" s="3" t="n"/>
      <c r="D166" s="3" t="n"/>
      <c r="E166" s="3" t="n"/>
      <c r="F166" s="11">
        <f>IF(A166="","",IF(C166&gt;0,B166/C166,"none"))</f>
        <v/>
      </c>
      <c r="G166" s="12">
        <f>IF(A166="","",IF(N(C166)=0,0,MAX(0,MIN(60,40+40*($B$8-B166/C166)/$B$8))))</f>
        <v/>
      </c>
      <c r="H166">
        <f>IF(A166="","",IF(C166&gt;=6,25,IF(C166&gt;=4,20,IF(C166=3,15,IF(C166=2,10,IF(C166=1,5,0))))))</f>
        <v/>
      </c>
      <c r="I166">
        <f>IF(A166="","",IF(AND(UPPER(D166)="Y",UPPER(E166)="Y"),15,IF(OR(UPPER(D166)="Y",UPPER(E166)="Y"),7,0)))</f>
        <v/>
      </c>
      <c r="J166">
        <f>IF(A166="","",ROUND(G166+H166+I166,0))</f>
        <v/>
      </c>
      <c r="K166">
        <f>IF(A166="","",IF(B166&lt;2*$B$8,"Too early: keep testing",IF(J166&gt;=70,"ATTACK",IF(AND(J166&lt;45,B166&gt;=3*$B$8),"KILL","Keep testing"))))</f>
        <v/>
      </c>
    </row>
    <row r="167">
      <c r="A167" s="3" t="n"/>
      <c r="B167" s="3" t="n"/>
      <c r="C167" s="3" t="n"/>
      <c r="D167" s="3" t="n"/>
      <c r="E167" s="3" t="n"/>
      <c r="F167" s="11">
        <f>IF(A167="","",IF(C167&gt;0,B167/C167,"none"))</f>
        <v/>
      </c>
      <c r="G167" s="12">
        <f>IF(A167="","",IF(N(C167)=0,0,MAX(0,MIN(60,40+40*($B$8-B167/C167)/$B$8))))</f>
        <v/>
      </c>
      <c r="H167">
        <f>IF(A167="","",IF(C167&gt;=6,25,IF(C167&gt;=4,20,IF(C167=3,15,IF(C167=2,10,IF(C167=1,5,0))))))</f>
        <v/>
      </c>
      <c r="I167">
        <f>IF(A167="","",IF(AND(UPPER(D167)="Y",UPPER(E167)="Y"),15,IF(OR(UPPER(D167)="Y",UPPER(E167)="Y"),7,0)))</f>
        <v/>
      </c>
      <c r="J167">
        <f>IF(A167="","",ROUND(G167+H167+I167,0))</f>
        <v/>
      </c>
      <c r="K167">
        <f>IF(A167="","",IF(B167&lt;2*$B$8,"Too early: keep testing",IF(J167&gt;=70,"ATTACK",IF(AND(J167&lt;45,B167&gt;=3*$B$8),"KILL","Keep testing"))))</f>
        <v/>
      </c>
    </row>
    <row r="168">
      <c r="A168" s="3" t="n"/>
      <c r="B168" s="3" t="n"/>
      <c r="C168" s="3" t="n"/>
      <c r="D168" s="3" t="n"/>
      <c r="E168" s="3" t="n"/>
      <c r="F168" s="11">
        <f>IF(A168="","",IF(C168&gt;0,B168/C168,"none"))</f>
        <v/>
      </c>
      <c r="G168" s="12">
        <f>IF(A168="","",IF(N(C168)=0,0,MAX(0,MIN(60,40+40*($B$8-B168/C168)/$B$8))))</f>
        <v/>
      </c>
      <c r="H168">
        <f>IF(A168="","",IF(C168&gt;=6,25,IF(C168&gt;=4,20,IF(C168=3,15,IF(C168=2,10,IF(C168=1,5,0))))))</f>
        <v/>
      </c>
      <c r="I168">
        <f>IF(A168="","",IF(AND(UPPER(D168)="Y",UPPER(E168)="Y"),15,IF(OR(UPPER(D168)="Y",UPPER(E168)="Y"),7,0)))</f>
        <v/>
      </c>
      <c r="J168">
        <f>IF(A168="","",ROUND(G168+H168+I168,0))</f>
        <v/>
      </c>
      <c r="K168">
        <f>IF(A168="","",IF(B168&lt;2*$B$8,"Too early: keep testing",IF(J168&gt;=70,"ATTACK",IF(AND(J168&lt;45,B168&gt;=3*$B$8),"KILL","Keep testing"))))</f>
        <v/>
      </c>
    </row>
    <row r="169">
      <c r="A169" s="3" t="n"/>
      <c r="B169" s="3" t="n"/>
      <c r="C169" s="3" t="n"/>
      <c r="D169" s="3" t="n"/>
      <c r="E169" s="3" t="n"/>
      <c r="F169" s="11">
        <f>IF(A169="","",IF(C169&gt;0,B169/C169,"none"))</f>
        <v/>
      </c>
      <c r="G169" s="12">
        <f>IF(A169="","",IF(N(C169)=0,0,MAX(0,MIN(60,40+40*($B$8-B169/C169)/$B$8))))</f>
        <v/>
      </c>
      <c r="H169">
        <f>IF(A169="","",IF(C169&gt;=6,25,IF(C169&gt;=4,20,IF(C169=3,15,IF(C169=2,10,IF(C169=1,5,0))))))</f>
        <v/>
      </c>
      <c r="I169">
        <f>IF(A169="","",IF(AND(UPPER(D169)="Y",UPPER(E169)="Y"),15,IF(OR(UPPER(D169)="Y",UPPER(E169)="Y"),7,0)))</f>
        <v/>
      </c>
      <c r="J169">
        <f>IF(A169="","",ROUND(G169+H169+I169,0))</f>
        <v/>
      </c>
      <c r="K169">
        <f>IF(A169="","",IF(B169&lt;2*$B$8,"Too early: keep testing",IF(J169&gt;=70,"ATTACK",IF(AND(J169&lt;45,B169&gt;=3*$B$8),"KILL","Keep testing"))))</f>
        <v/>
      </c>
    </row>
    <row r="170">
      <c r="A170" s="3" t="n"/>
      <c r="B170" s="3" t="n"/>
      <c r="C170" s="3" t="n"/>
      <c r="D170" s="3" t="n"/>
      <c r="E170" s="3" t="n"/>
      <c r="F170" s="11">
        <f>IF(A170="","",IF(C170&gt;0,B170/C170,"none"))</f>
        <v/>
      </c>
      <c r="G170" s="12">
        <f>IF(A170="","",IF(N(C170)=0,0,MAX(0,MIN(60,40+40*($B$8-B170/C170)/$B$8))))</f>
        <v/>
      </c>
      <c r="H170">
        <f>IF(A170="","",IF(C170&gt;=6,25,IF(C170&gt;=4,20,IF(C170=3,15,IF(C170=2,10,IF(C170=1,5,0))))))</f>
        <v/>
      </c>
      <c r="I170">
        <f>IF(A170="","",IF(AND(UPPER(D170)="Y",UPPER(E170)="Y"),15,IF(OR(UPPER(D170)="Y",UPPER(E170)="Y"),7,0)))</f>
        <v/>
      </c>
      <c r="J170">
        <f>IF(A170="","",ROUND(G170+H170+I170,0))</f>
        <v/>
      </c>
      <c r="K170">
        <f>IF(A170="","",IF(B170&lt;2*$B$8,"Too early: keep testing",IF(J170&gt;=70,"ATTACK",IF(AND(J170&lt;45,B170&gt;=3*$B$8),"KILL","Keep testing"))))</f>
        <v/>
      </c>
    </row>
    <row r="171">
      <c r="A171" s="3" t="n"/>
      <c r="B171" s="3" t="n"/>
      <c r="C171" s="3" t="n"/>
      <c r="D171" s="3" t="n"/>
      <c r="E171" s="3" t="n"/>
      <c r="F171" s="11">
        <f>IF(A171="","",IF(C171&gt;0,B171/C171,"none"))</f>
        <v/>
      </c>
      <c r="G171" s="12">
        <f>IF(A171="","",IF(N(C171)=0,0,MAX(0,MIN(60,40+40*($B$8-B171/C171)/$B$8))))</f>
        <v/>
      </c>
      <c r="H171">
        <f>IF(A171="","",IF(C171&gt;=6,25,IF(C171&gt;=4,20,IF(C171=3,15,IF(C171=2,10,IF(C171=1,5,0))))))</f>
        <v/>
      </c>
      <c r="I171">
        <f>IF(A171="","",IF(AND(UPPER(D171)="Y",UPPER(E171)="Y"),15,IF(OR(UPPER(D171)="Y",UPPER(E171)="Y"),7,0)))</f>
        <v/>
      </c>
      <c r="J171">
        <f>IF(A171="","",ROUND(G171+H171+I171,0))</f>
        <v/>
      </c>
      <c r="K171">
        <f>IF(A171="","",IF(B171&lt;2*$B$8,"Too early: keep testing",IF(J171&gt;=70,"ATTACK",IF(AND(J171&lt;45,B171&gt;=3*$B$8),"KILL","Keep testing"))))</f>
        <v/>
      </c>
    </row>
    <row r="172">
      <c r="A172" s="3" t="n"/>
      <c r="B172" s="3" t="n"/>
      <c r="C172" s="3" t="n"/>
      <c r="D172" s="3" t="n"/>
      <c r="E172" s="3" t="n"/>
      <c r="F172" s="11">
        <f>IF(A172="","",IF(C172&gt;0,B172/C172,"none"))</f>
        <v/>
      </c>
      <c r="G172" s="12">
        <f>IF(A172="","",IF(N(C172)=0,0,MAX(0,MIN(60,40+40*($B$8-B172/C172)/$B$8))))</f>
        <v/>
      </c>
      <c r="H172">
        <f>IF(A172="","",IF(C172&gt;=6,25,IF(C172&gt;=4,20,IF(C172=3,15,IF(C172=2,10,IF(C172=1,5,0))))))</f>
        <v/>
      </c>
      <c r="I172">
        <f>IF(A172="","",IF(AND(UPPER(D172)="Y",UPPER(E172)="Y"),15,IF(OR(UPPER(D172)="Y",UPPER(E172)="Y"),7,0)))</f>
        <v/>
      </c>
      <c r="J172">
        <f>IF(A172="","",ROUND(G172+H172+I172,0))</f>
        <v/>
      </c>
      <c r="K172">
        <f>IF(A172="","",IF(B172&lt;2*$B$8,"Too early: keep testing",IF(J172&gt;=70,"ATTACK",IF(AND(J172&lt;45,B172&gt;=3*$B$8),"KILL","Keep testing"))))</f>
        <v/>
      </c>
    </row>
    <row r="173">
      <c r="A173" s="3" t="n"/>
      <c r="B173" s="3" t="n"/>
      <c r="C173" s="3" t="n"/>
      <c r="D173" s="3" t="n"/>
      <c r="E173" s="3" t="n"/>
      <c r="F173" s="11">
        <f>IF(A173="","",IF(C173&gt;0,B173/C173,"none"))</f>
        <v/>
      </c>
      <c r="G173" s="12">
        <f>IF(A173="","",IF(N(C173)=0,0,MAX(0,MIN(60,40+40*($B$8-B173/C173)/$B$8))))</f>
        <v/>
      </c>
      <c r="H173">
        <f>IF(A173="","",IF(C173&gt;=6,25,IF(C173&gt;=4,20,IF(C173=3,15,IF(C173=2,10,IF(C173=1,5,0))))))</f>
        <v/>
      </c>
      <c r="I173">
        <f>IF(A173="","",IF(AND(UPPER(D173)="Y",UPPER(E173)="Y"),15,IF(OR(UPPER(D173)="Y",UPPER(E173)="Y"),7,0)))</f>
        <v/>
      </c>
      <c r="J173">
        <f>IF(A173="","",ROUND(G173+H173+I173,0))</f>
        <v/>
      </c>
      <c r="K173">
        <f>IF(A173="","",IF(B173&lt;2*$B$8,"Too early: keep testing",IF(J173&gt;=70,"ATTACK",IF(AND(J173&lt;45,B173&gt;=3*$B$8),"KILL","Keep testing"))))</f>
        <v/>
      </c>
    </row>
    <row r="174">
      <c r="A174" s="3" t="n"/>
      <c r="B174" s="3" t="n"/>
      <c r="C174" s="3" t="n"/>
      <c r="D174" s="3" t="n"/>
      <c r="E174" s="3" t="n"/>
      <c r="F174" s="11">
        <f>IF(A174="","",IF(C174&gt;0,B174/C174,"none"))</f>
        <v/>
      </c>
      <c r="G174" s="12">
        <f>IF(A174="","",IF(N(C174)=0,0,MAX(0,MIN(60,40+40*($B$8-B174/C174)/$B$8))))</f>
        <v/>
      </c>
      <c r="H174">
        <f>IF(A174="","",IF(C174&gt;=6,25,IF(C174&gt;=4,20,IF(C174=3,15,IF(C174=2,10,IF(C174=1,5,0))))))</f>
        <v/>
      </c>
      <c r="I174">
        <f>IF(A174="","",IF(AND(UPPER(D174)="Y",UPPER(E174)="Y"),15,IF(OR(UPPER(D174)="Y",UPPER(E174)="Y"),7,0)))</f>
        <v/>
      </c>
      <c r="J174">
        <f>IF(A174="","",ROUND(G174+H174+I174,0))</f>
        <v/>
      </c>
      <c r="K174">
        <f>IF(A174="","",IF(B174&lt;2*$B$8,"Too early: keep testing",IF(J174&gt;=70,"ATTACK",IF(AND(J174&lt;45,B174&gt;=3*$B$8),"KILL","Keep testing"))))</f>
        <v/>
      </c>
    </row>
    <row r="175">
      <c r="A175" s="3" t="n"/>
      <c r="B175" s="3" t="n"/>
      <c r="C175" s="3" t="n"/>
      <c r="D175" s="3" t="n"/>
      <c r="E175" s="3" t="n"/>
      <c r="F175" s="11">
        <f>IF(A175="","",IF(C175&gt;0,B175/C175,"none"))</f>
        <v/>
      </c>
      <c r="G175" s="12">
        <f>IF(A175="","",IF(N(C175)=0,0,MAX(0,MIN(60,40+40*($B$8-B175/C175)/$B$8))))</f>
        <v/>
      </c>
      <c r="H175">
        <f>IF(A175="","",IF(C175&gt;=6,25,IF(C175&gt;=4,20,IF(C175=3,15,IF(C175=2,10,IF(C175=1,5,0))))))</f>
        <v/>
      </c>
      <c r="I175">
        <f>IF(A175="","",IF(AND(UPPER(D175)="Y",UPPER(E175)="Y"),15,IF(OR(UPPER(D175)="Y",UPPER(E175)="Y"),7,0)))</f>
        <v/>
      </c>
      <c r="J175">
        <f>IF(A175="","",ROUND(G175+H175+I175,0))</f>
        <v/>
      </c>
      <c r="K175">
        <f>IF(A175="","",IF(B175&lt;2*$B$8,"Too early: keep testing",IF(J175&gt;=70,"ATTACK",IF(AND(J175&lt;45,B175&gt;=3*$B$8),"KILL","Keep testing"))))</f>
        <v/>
      </c>
    </row>
    <row r="176">
      <c r="A176" s="3" t="n"/>
      <c r="B176" s="3" t="n"/>
      <c r="C176" s="3" t="n"/>
      <c r="D176" s="3" t="n"/>
      <c r="E176" s="3" t="n"/>
      <c r="F176" s="11">
        <f>IF(A176="","",IF(C176&gt;0,B176/C176,"none"))</f>
        <v/>
      </c>
      <c r="G176" s="12">
        <f>IF(A176="","",IF(N(C176)=0,0,MAX(0,MIN(60,40+40*($B$8-B176/C176)/$B$8))))</f>
        <v/>
      </c>
      <c r="H176">
        <f>IF(A176="","",IF(C176&gt;=6,25,IF(C176&gt;=4,20,IF(C176=3,15,IF(C176=2,10,IF(C176=1,5,0))))))</f>
        <v/>
      </c>
      <c r="I176">
        <f>IF(A176="","",IF(AND(UPPER(D176)="Y",UPPER(E176)="Y"),15,IF(OR(UPPER(D176)="Y",UPPER(E176)="Y"),7,0)))</f>
        <v/>
      </c>
      <c r="J176">
        <f>IF(A176="","",ROUND(G176+H176+I176,0))</f>
        <v/>
      </c>
      <c r="K176">
        <f>IF(A176="","",IF(B176&lt;2*$B$8,"Too early: keep testing",IF(J176&gt;=70,"ATTACK",IF(AND(J176&lt;45,B176&gt;=3*$B$8),"KILL","Keep testing"))))</f>
        <v/>
      </c>
    </row>
    <row r="177">
      <c r="A177" s="3" t="n"/>
      <c r="B177" s="3" t="n"/>
      <c r="C177" s="3" t="n"/>
      <c r="D177" s="3" t="n"/>
      <c r="E177" s="3" t="n"/>
      <c r="F177" s="11">
        <f>IF(A177="","",IF(C177&gt;0,B177/C177,"none"))</f>
        <v/>
      </c>
      <c r="G177" s="12">
        <f>IF(A177="","",IF(N(C177)=0,0,MAX(0,MIN(60,40+40*($B$8-B177/C177)/$B$8))))</f>
        <v/>
      </c>
      <c r="H177">
        <f>IF(A177="","",IF(C177&gt;=6,25,IF(C177&gt;=4,20,IF(C177=3,15,IF(C177=2,10,IF(C177=1,5,0))))))</f>
        <v/>
      </c>
      <c r="I177">
        <f>IF(A177="","",IF(AND(UPPER(D177)="Y",UPPER(E177)="Y"),15,IF(OR(UPPER(D177)="Y",UPPER(E177)="Y"),7,0)))</f>
        <v/>
      </c>
      <c r="J177">
        <f>IF(A177="","",ROUND(G177+H177+I177,0))</f>
        <v/>
      </c>
      <c r="K177">
        <f>IF(A177="","",IF(B177&lt;2*$B$8,"Too early: keep testing",IF(J177&gt;=70,"ATTACK",IF(AND(J177&lt;45,B177&gt;=3*$B$8),"KILL","Keep testing"))))</f>
        <v/>
      </c>
    </row>
    <row r="178">
      <c r="A178" s="3" t="n"/>
      <c r="B178" s="3" t="n"/>
      <c r="C178" s="3" t="n"/>
      <c r="D178" s="3" t="n"/>
      <c r="E178" s="3" t="n"/>
      <c r="F178" s="11">
        <f>IF(A178="","",IF(C178&gt;0,B178/C178,"none"))</f>
        <v/>
      </c>
      <c r="G178" s="12">
        <f>IF(A178="","",IF(N(C178)=0,0,MAX(0,MIN(60,40+40*($B$8-B178/C178)/$B$8))))</f>
        <v/>
      </c>
      <c r="H178">
        <f>IF(A178="","",IF(C178&gt;=6,25,IF(C178&gt;=4,20,IF(C178=3,15,IF(C178=2,10,IF(C178=1,5,0))))))</f>
        <v/>
      </c>
      <c r="I178">
        <f>IF(A178="","",IF(AND(UPPER(D178)="Y",UPPER(E178)="Y"),15,IF(OR(UPPER(D178)="Y",UPPER(E178)="Y"),7,0)))</f>
        <v/>
      </c>
      <c r="J178">
        <f>IF(A178="","",ROUND(G178+H178+I178,0))</f>
        <v/>
      </c>
      <c r="K178">
        <f>IF(A178="","",IF(B178&lt;2*$B$8,"Too early: keep testing",IF(J178&gt;=70,"ATTACK",IF(AND(J178&lt;45,B178&gt;=3*$B$8),"KILL","Keep testing"))))</f>
        <v/>
      </c>
    </row>
    <row r="179">
      <c r="A179" s="3" t="n"/>
      <c r="B179" s="3" t="n"/>
      <c r="C179" s="3" t="n"/>
      <c r="D179" s="3" t="n"/>
      <c r="E179" s="3" t="n"/>
      <c r="F179" s="11">
        <f>IF(A179="","",IF(C179&gt;0,B179/C179,"none"))</f>
        <v/>
      </c>
      <c r="G179" s="12">
        <f>IF(A179="","",IF(N(C179)=0,0,MAX(0,MIN(60,40+40*($B$8-B179/C179)/$B$8))))</f>
        <v/>
      </c>
      <c r="H179">
        <f>IF(A179="","",IF(C179&gt;=6,25,IF(C179&gt;=4,20,IF(C179=3,15,IF(C179=2,10,IF(C179=1,5,0))))))</f>
        <v/>
      </c>
      <c r="I179">
        <f>IF(A179="","",IF(AND(UPPER(D179)="Y",UPPER(E179)="Y"),15,IF(OR(UPPER(D179)="Y",UPPER(E179)="Y"),7,0)))</f>
        <v/>
      </c>
      <c r="J179">
        <f>IF(A179="","",ROUND(G179+H179+I179,0))</f>
        <v/>
      </c>
      <c r="K179">
        <f>IF(A179="","",IF(B179&lt;2*$B$8,"Too early: keep testing",IF(J179&gt;=70,"ATTACK",IF(AND(J179&lt;45,B179&gt;=3*$B$8),"KILL","Keep testing"))))</f>
        <v/>
      </c>
    </row>
    <row r="180">
      <c r="A180" s="3" t="n"/>
      <c r="B180" s="3" t="n"/>
      <c r="C180" s="3" t="n"/>
      <c r="D180" s="3" t="n"/>
      <c r="E180" s="3" t="n"/>
      <c r="F180" s="11">
        <f>IF(A180="","",IF(C180&gt;0,B180/C180,"none"))</f>
        <v/>
      </c>
      <c r="G180" s="12">
        <f>IF(A180="","",IF(N(C180)=0,0,MAX(0,MIN(60,40+40*($B$8-B180/C180)/$B$8))))</f>
        <v/>
      </c>
      <c r="H180">
        <f>IF(A180="","",IF(C180&gt;=6,25,IF(C180&gt;=4,20,IF(C180=3,15,IF(C180=2,10,IF(C180=1,5,0))))))</f>
        <v/>
      </c>
      <c r="I180">
        <f>IF(A180="","",IF(AND(UPPER(D180)="Y",UPPER(E180)="Y"),15,IF(OR(UPPER(D180)="Y",UPPER(E180)="Y"),7,0)))</f>
        <v/>
      </c>
      <c r="J180">
        <f>IF(A180="","",ROUND(G180+H180+I180,0))</f>
        <v/>
      </c>
      <c r="K180">
        <f>IF(A180="","",IF(B180&lt;2*$B$8,"Too early: keep testing",IF(J180&gt;=70,"ATTACK",IF(AND(J180&lt;45,B180&gt;=3*$B$8),"KILL","Keep testing"))))</f>
        <v/>
      </c>
    </row>
    <row r="181">
      <c r="A181" s="3" t="n"/>
      <c r="B181" s="3" t="n"/>
      <c r="C181" s="3" t="n"/>
      <c r="D181" s="3" t="n"/>
      <c r="E181" s="3" t="n"/>
      <c r="F181" s="11">
        <f>IF(A181="","",IF(C181&gt;0,B181/C181,"none"))</f>
        <v/>
      </c>
      <c r="G181" s="12">
        <f>IF(A181="","",IF(N(C181)=0,0,MAX(0,MIN(60,40+40*($B$8-B181/C181)/$B$8))))</f>
        <v/>
      </c>
      <c r="H181">
        <f>IF(A181="","",IF(C181&gt;=6,25,IF(C181&gt;=4,20,IF(C181=3,15,IF(C181=2,10,IF(C181=1,5,0))))))</f>
        <v/>
      </c>
      <c r="I181">
        <f>IF(A181="","",IF(AND(UPPER(D181)="Y",UPPER(E181)="Y"),15,IF(OR(UPPER(D181)="Y",UPPER(E181)="Y"),7,0)))</f>
        <v/>
      </c>
      <c r="J181">
        <f>IF(A181="","",ROUND(G181+H181+I181,0))</f>
        <v/>
      </c>
      <c r="K181">
        <f>IF(A181="","",IF(B181&lt;2*$B$8,"Too early: keep testing",IF(J181&gt;=70,"ATTACK",IF(AND(J181&lt;45,B181&gt;=3*$B$8),"KILL","Keep testing"))))</f>
        <v/>
      </c>
    </row>
    <row r="182">
      <c r="A182" s="3" t="n"/>
      <c r="B182" s="3" t="n"/>
      <c r="C182" s="3" t="n"/>
      <c r="D182" s="3" t="n"/>
      <c r="E182" s="3" t="n"/>
      <c r="F182" s="11">
        <f>IF(A182="","",IF(C182&gt;0,B182/C182,"none"))</f>
        <v/>
      </c>
      <c r="G182" s="12">
        <f>IF(A182="","",IF(N(C182)=0,0,MAX(0,MIN(60,40+40*($B$8-B182/C182)/$B$8))))</f>
        <v/>
      </c>
      <c r="H182">
        <f>IF(A182="","",IF(C182&gt;=6,25,IF(C182&gt;=4,20,IF(C182=3,15,IF(C182=2,10,IF(C182=1,5,0))))))</f>
        <v/>
      </c>
      <c r="I182">
        <f>IF(A182="","",IF(AND(UPPER(D182)="Y",UPPER(E182)="Y"),15,IF(OR(UPPER(D182)="Y",UPPER(E182)="Y"),7,0)))</f>
        <v/>
      </c>
      <c r="J182">
        <f>IF(A182="","",ROUND(G182+H182+I182,0))</f>
        <v/>
      </c>
      <c r="K182">
        <f>IF(A182="","",IF(B182&lt;2*$B$8,"Too early: keep testing",IF(J182&gt;=70,"ATTACK",IF(AND(J182&lt;45,B182&gt;=3*$B$8),"KILL","Keep testing"))))</f>
        <v/>
      </c>
    </row>
    <row r="183">
      <c r="A183" s="3" t="n"/>
      <c r="B183" s="3" t="n"/>
      <c r="C183" s="3" t="n"/>
      <c r="D183" s="3" t="n"/>
      <c r="E183" s="3" t="n"/>
      <c r="F183" s="11">
        <f>IF(A183="","",IF(C183&gt;0,B183/C183,"none"))</f>
        <v/>
      </c>
      <c r="G183" s="12">
        <f>IF(A183="","",IF(N(C183)=0,0,MAX(0,MIN(60,40+40*($B$8-B183/C183)/$B$8))))</f>
        <v/>
      </c>
      <c r="H183">
        <f>IF(A183="","",IF(C183&gt;=6,25,IF(C183&gt;=4,20,IF(C183=3,15,IF(C183=2,10,IF(C183=1,5,0))))))</f>
        <v/>
      </c>
      <c r="I183">
        <f>IF(A183="","",IF(AND(UPPER(D183)="Y",UPPER(E183)="Y"),15,IF(OR(UPPER(D183)="Y",UPPER(E183)="Y"),7,0)))</f>
        <v/>
      </c>
      <c r="J183">
        <f>IF(A183="","",ROUND(G183+H183+I183,0))</f>
        <v/>
      </c>
      <c r="K183">
        <f>IF(A183="","",IF(B183&lt;2*$B$8,"Too early: keep testing",IF(J183&gt;=70,"ATTACK",IF(AND(J183&lt;45,B183&gt;=3*$B$8),"KILL","Keep testing"))))</f>
        <v/>
      </c>
    </row>
    <row r="184">
      <c r="A184" s="3" t="n"/>
      <c r="B184" s="3" t="n"/>
      <c r="C184" s="3" t="n"/>
      <c r="D184" s="3" t="n"/>
      <c r="E184" s="3" t="n"/>
      <c r="F184" s="11">
        <f>IF(A184="","",IF(C184&gt;0,B184/C184,"none"))</f>
        <v/>
      </c>
      <c r="G184" s="12">
        <f>IF(A184="","",IF(N(C184)=0,0,MAX(0,MIN(60,40+40*($B$8-B184/C184)/$B$8))))</f>
        <v/>
      </c>
      <c r="H184">
        <f>IF(A184="","",IF(C184&gt;=6,25,IF(C184&gt;=4,20,IF(C184=3,15,IF(C184=2,10,IF(C184=1,5,0))))))</f>
        <v/>
      </c>
      <c r="I184">
        <f>IF(A184="","",IF(AND(UPPER(D184)="Y",UPPER(E184)="Y"),15,IF(OR(UPPER(D184)="Y",UPPER(E184)="Y"),7,0)))</f>
        <v/>
      </c>
      <c r="J184">
        <f>IF(A184="","",ROUND(G184+H184+I184,0))</f>
        <v/>
      </c>
      <c r="K184">
        <f>IF(A184="","",IF(B184&lt;2*$B$8,"Too early: keep testing",IF(J184&gt;=70,"ATTACK",IF(AND(J184&lt;45,B184&gt;=3*$B$8),"KILL","Keep testing"))))</f>
        <v/>
      </c>
    </row>
    <row r="185">
      <c r="A185" s="3" t="n"/>
      <c r="B185" s="3" t="n"/>
      <c r="C185" s="3" t="n"/>
      <c r="D185" s="3" t="n"/>
      <c r="E185" s="3" t="n"/>
      <c r="F185" s="11">
        <f>IF(A185="","",IF(C185&gt;0,B185/C185,"none"))</f>
        <v/>
      </c>
      <c r="G185" s="12">
        <f>IF(A185="","",IF(N(C185)=0,0,MAX(0,MIN(60,40+40*($B$8-B185/C185)/$B$8))))</f>
        <v/>
      </c>
      <c r="H185">
        <f>IF(A185="","",IF(C185&gt;=6,25,IF(C185&gt;=4,20,IF(C185=3,15,IF(C185=2,10,IF(C185=1,5,0))))))</f>
        <v/>
      </c>
      <c r="I185">
        <f>IF(A185="","",IF(AND(UPPER(D185)="Y",UPPER(E185)="Y"),15,IF(OR(UPPER(D185)="Y",UPPER(E185)="Y"),7,0)))</f>
        <v/>
      </c>
      <c r="J185">
        <f>IF(A185="","",ROUND(G185+H185+I185,0))</f>
        <v/>
      </c>
      <c r="K185">
        <f>IF(A185="","",IF(B185&lt;2*$B$8,"Too early: keep testing",IF(J185&gt;=70,"ATTACK",IF(AND(J185&lt;45,B185&gt;=3*$B$8),"KILL","Keep testing"))))</f>
        <v/>
      </c>
    </row>
    <row r="186">
      <c r="A186" s="3" t="n"/>
      <c r="B186" s="3" t="n"/>
      <c r="C186" s="3" t="n"/>
      <c r="D186" s="3" t="n"/>
      <c r="E186" s="3" t="n"/>
      <c r="F186" s="11">
        <f>IF(A186="","",IF(C186&gt;0,B186/C186,"none"))</f>
        <v/>
      </c>
      <c r="G186" s="12">
        <f>IF(A186="","",IF(N(C186)=0,0,MAX(0,MIN(60,40+40*($B$8-B186/C186)/$B$8))))</f>
        <v/>
      </c>
      <c r="H186">
        <f>IF(A186="","",IF(C186&gt;=6,25,IF(C186&gt;=4,20,IF(C186=3,15,IF(C186=2,10,IF(C186=1,5,0))))))</f>
        <v/>
      </c>
      <c r="I186">
        <f>IF(A186="","",IF(AND(UPPER(D186)="Y",UPPER(E186)="Y"),15,IF(OR(UPPER(D186)="Y",UPPER(E186)="Y"),7,0)))</f>
        <v/>
      </c>
      <c r="J186">
        <f>IF(A186="","",ROUND(G186+H186+I186,0))</f>
        <v/>
      </c>
      <c r="K186">
        <f>IF(A186="","",IF(B186&lt;2*$B$8,"Too early: keep testing",IF(J186&gt;=70,"ATTACK",IF(AND(J186&lt;45,B186&gt;=3*$B$8),"KILL","Keep testing"))))</f>
        <v/>
      </c>
    </row>
    <row r="187">
      <c r="A187" s="3" t="n"/>
      <c r="B187" s="3" t="n"/>
      <c r="C187" s="3" t="n"/>
      <c r="D187" s="3" t="n"/>
      <c r="E187" s="3" t="n"/>
      <c r="F187" s="11">
        <f>IF(A187="","",IF(C187&gt;0,B187/C187,"none"))</f>
        <v/>
      </c>
      <c r="G187" s="12">
        <f>IF(A187="","",IF(N(C187)=0,0,MAX(0,MIN(60,40+40*($B$8-B187/C187)/$B$8))))</f>
        <v/>
      </c>
      <c r="H187">
        <f>IF(A187="","",IF(C187&gt;=6,25,IF(C187&gt;=4,20,IF(C187=3,15,IF(C187=2,10,IF(C187=1,5,0))))))</f>
        <v/>
      </c>
      <c r="I187">
        <f>IF(A187="","",IF(AND(UPPER(D187)="Y",UPPER(E187)="Y"),15,IF(OR(UPPER(D187)="Y",UPPER(E187)="Y"),7,0)))</f>
        <v/>
      </c>
      <c r="J187">
        <f>IF(A187="","",ROUND(G187+H187+I187,0))</f>
        <v/>
      </c>
      <c r="K187">
        <f>IF(A187="","",IF(B187&lt;2*$B$8,"Too early: keep testing",IF(J187&gt;=70,"ATTACK",IF(AND(J187&lt;45,B187&gt;=3*$B$8),"KILL","Keep testing"))))</f>
        <v/>
      </c>
    </row>
    <row r="188">
      <c r="A188" s="3" t="n"/>
      <c r="B188" s="3" t="n"/>
      <c r="C188" s="3" t="n"/>
      <c r="D188" s="3" t="n"/>
      <c r="E188" s="3" t="n"/>
      <c r="F188" s="11">
        <f>IF(A188="","",IF(C188&gt;0,B188/C188,"none"))</f>
        <v/>
      </c>
      <c r="G188" s="12">
        <f>IF(A188="","",IF(N(C188)=0,0,MAX(0,MIN(60,40+40*($B$8-B188/C188)/$B$8))))</f>
        <v/>
      </c>
      <c r="H188">
        <f>IF(A188="","",IF(C188&gt;=6,25,IF(C188&gt;=4,20,IF(C188=3,15,IF(C188=2,10,IF(C188=1,5,0))))))</f>
        <v/>
      </c>
      <c r="I188">
        <f>IF(A188="","",IF(AND(UPPER(D188)="Y",UPPER(E188)="Y"),15,IF(OR(UPPER(D188)="Y",UPPER(E188)="Y"),7,0)))</f>
        <v/>
      </c>
      <c r="J188">
        <f>IF(A188="","",ROUND(G188+H188+I188,0))</f>
        <v/>
      </c>
      <c r="K188">
        <f>IF(A188="","",IF(B188&lt;2*$B$8,"Too early: keep testing",IF(J188&gt;=70,"ATTACK",IF(AND(J188&lt;45,B188&gt;=3*$B$8),"KILL","Keep testing"))))</f>
        <v/>
      </c>
    </row>
    <row r="189">
      <c r="A189" s="3" t="n"/>
      <c r="B189" s="3" t="n"/>
      <c r="C189" s="3" t="n"/>
      <c r="D189" s="3" t="n"/>
      <c r="E189" s="3" t="n"/>
      <c r="F189" s="11">
        <f>IF(A189="","",IF(C189&gt;0,B189/C189,"none"))</f>
        <v/>
      </c>
      <c r="G189" s="12">
        <f>IF(A189="","",IF(N(C189)=0,0,MAX(0,MIN(60,40+40*($B$8-B189/C189)/$B$8))))</f>
        <v/>
      </c>
      <c r="H189">
        <f>IF(A189="","",IF(C189&gt;=6,25,IF(C189&gt;=4,20,IF(C189=3,15,IF(C189=2,10,IF(C189=1,5,0))))))</f>
        <v/>
      </c>
      <c r="I189">
        <f>IF(A189="","",IF(AND(UPPER(D189)="Y",UPPER(E189)="Y"),15,IF(OR(UPPER(D189)="Y",UPPER(E189)="Y"),7,0)))</f>
        <v/>
      </c>
      <c r="J189">
        <f>IF(A189="","",ROUND(G189+H189+I189,0))</f>
        <v/>
      </c>
      <c r="K189">
        <f>IF(A189="","",IF(B189&lt;2*$B$8,"Too early: keep testing",IF(J189&gt;=70,"ATTACK",IF(AND(J189&lt;45,B189&gt;=3*$B$8),"KILL","Keep testing"))))</f>
        <v/>
      </c>
    </row>
    <row r="190">
      <c r="A190" s="3" t="n"/>
      <c r="B190" s="3" t="n"/>
      <c r="C190" s="3" t="n"/>
      <c r="D190" s="3" t="n"/>
      <c r="E190" s="3" t="n"/>
      <c r="F190" s="11">
        <f>IF(A190="","",IF(C190&gt;0,B190/C190,"none"))</f>
        <v/>
      </c>
      <c r="G190" s="12">
        <f>IF(A190="","",IF(N(C190)=0,0,MAX(0,MIN(60,40+40*($B$8-B190/C190)/$B$8))))</f>
        <v/>
      </c>
      <c r="H190">
        <f>IF(A190="","",IF(C190&gt;=6,25,IF(C190&gt;=4,20,IF(C190=3,15,IF(C190=2,10,IF(C190=1,5,0))))))</f>
        <v/>
      </c>
      <c r="I190">
        <f>IF(A190="","",IF(AND(UPPER(D190)="Y",UPPER(E190)="Y"),15,IF(OR(UPPER(D190)="Y",UPPER(E190)="Y"),7,0)))</f>
        <v/>
      </c>
      <c r="J190">
        <f>IF(A190="","",ROUND(G190+H190+I190,0))</f>
        <v/>
      </c>
      <c r="K190">
        <f>IF(A190="","",IF(B190&lt;2*$B$8,"Too early: keep testing",IF(J190&gt;=70,"ATTACK",IF(AND(J190&lt;45,B190&gt;=3*$B$8),"KILL","Keep testing"))))</f>
        <v/>
      </c>
    </row>
    <row r="191">
      <c r="A191" s="3" t="n"/>
      <c r="B191" s="3" t="n"/>
      <c r="C191" s="3" t="n"/>
      <c r="D191" s="3" t="n"/>
      <c r="E191" s="3" t="n"/>
      <c r="F191" s="11">
        <f>IF(A191="","",IF(C191&gt;0,B191/C191,"none"))</f>
        <v/>
      </c>
      <c r="G191" s="12">
        <f>IF(A191="","",IF(N(C191)=0,0,MAX(0,MIN(60,40+40*($B$8-B191/C191)/$B$8))))</f>
        <v/>
      </c>
      <c r="H191">
        <f>IF(A191="","",IF(C191&gt;=6,25,IF(C191&gt;=4,20,IF(C191=3,15,IF(C191=2,10,IF(C191=1,5,0))))))</f>
        <v/>
      </c>
      <c r="I191">
        <f>IF(A191="","",IF(AND(UPPER(D191)="Y",UPPER(E191)="Y"),15,IF(OR(UPPER(D191)="Y",UPPER(E191)="Y"),7,0)))</f>
        <v/>
      </c>
      <c r="J191">
        <f>IF(A191="","",ROUND(G191+H191+I191,0))</f>
        <v/>
      </c>
      <c r="K191">
        <f>IF(A191="","",IF(B191&lt;2*$B$8,"Too early: keep testing",IF(J191&gt;=70,"ATTACK",IF(AND(J191&lt;45,B191&gt;=3*$B$8),"KILL","Keep testing"))))</f>
        <v/>
      </c>
    </row>
    <row r="192">
      <c r="A192" s="3" t="n"/>
      <c r="B192" s="3" t="n"/>
      <c r="C192" s="3" t="n"/>
      <c r="D192" s="3" t="n"/>
      <c r="E192" s="3" t="n"/>
      <c r="F192" s="11">
        <f>IF(A192="","",IF(C192&gt;0,B192/C192,"none"))</f>
        <v/>
      </c>
      <c r="G192" s="12">
        <f>IF(A192="","",IF(N(C192)=0,0,MAX(0,MIN(60,40+40*($B$8-B192/C192)/$B$8))))</f>
        <v/>
      </c>
      <c r="H192">
        <f>IF(A192="","",IF(C192&gt;=6,25,IF(C192&gt;=4,20,IF(C192=3,15,IF(C192=2,10,IF(C192=1,5,0))))))</f>
        <v/>
      </c>
      <c r="I192">
        <f>IF(A192="","",IF(AND(UPPER(D192)="Y",UPPER(E192)="Y"),15,IF(OR(UPPER(D192)="Y",UPPER(E192)="Y"),7,0)))</f>
        <v/>
      </c>
      <c r="J192">
        <f>IF(A192="","",ROUND(G192+H192+I192,0))</f>
        <v/>
      </c>
      <c r="K192">
        <f>IF(A192="","",IF(B192&lt;2*$B$8,"Too early: keep testing",IF(J192&gt;=70,"ATTACK",IF(AND(J192&lt;45,B192&gt;=3*$B$8),"KILL","Keep testing"))))</f>
        <v/>
      </c>
    </row>
    <row r="193">
      <c r="A193" s="3" t="n"/>
      <c r="B193" s="3" t="n"/>
      <c r="C193" s="3" t="n"/>
      <c r="D193" s="3" t="n"/>
      <c r="E193" s="3" t="n"/>
      <c r="F193" s="11">
        <f>IF(A193="","",IF(C193&gt;0,B193/C193,"none"))</f>
        <v/>
      </c>
      <c r="G193" s="12">
        <f>IF(A193="","",IF(N(C193)=0,0,MAX(0,MIN(60,40+40*($B$8-B193/C193)/$B$8))))</f>
        <v/>
      </c>
      <c r="H193">
        <f>IF(A193="","",IF(C193&gt;=6,25,IF(C193&gt;=4,20,IF(C193=3,15,IF(C193=2,10,IF(C193=1,5,0))))))</f>
        <v/>
      </c>
      <c r="I193">
        <f>IF(A193="","",IF(AND(UPPER(D193)="Y",UPPER(E193)="Y"),15,IF(OR(UPPER(D193)="Y",UPPER(E193)="Y"),7,0)))</f>
        <v/>
      </c>
      <c r="J193">
        <f>IF(A193="","",ROUND(G193+H193+I193,0))</f>
        <v/>
      </c>
      <c r="K193">
        <f>IF(A193="","",IF(B193&lt;2*$B$8,"Too early: keep testing",IF(J193&gt;=70,"ATTACK",IF(AND(J193&lt;45,B193&gt;=3*$B$8),"KILL","Keep testing"))))</f>
        <v/>
      </c>
    </row>
    <row r="194">
      <c r="A194" s="3" t="n"/>
      <c r="B194" s="3" t="n"/>
      <c r="C194" s="3" t="n"/>
      <c r="D194" s="3" t="n"/>
      <c r="E194" s="3" t="n"/>
      <c r="F194" s="11">
        <f>IF(A194="","",IF(C194&gt;0,B194/C194,"none"))</f>
        <v/>
      </c>
      <c r="G194" s="12">
        <f>IF(A194="","",IF(N(C194)=0,0,MAX(0,MIN(60,40+40*($B$8-B194/C194)/$B$8))))</f>
        <v/>
      </c>
      <c r="H194">
        <f>IF(A194="","",IF(C194&gt;=6,25,IF(C194&gt;=4,20,IF(C194=3,15,IF(C194=2,10,IF(C194=1,5,0))))))</f>
        <v/>
      </c>
      <c r="I194">
        <f>IF(A194="","",IF(AND(UPPER(D194)="Y",UPPER(E194)="Y"),15,IF(OR(UPPER(D194)="Y",UPPER(E194)="Y"),7,0)))</f>
        <v/>
      </c>
      <c r="J194">
        <f>IF(A194="","",ROUND(G194+H194+I194,0))</f>
        <v/>
      </c>
      <c r="K194">
        <f>IF(A194="","",IF(B194&lt;2*$B$8,"Too early: keep testing",IF(J194&gt;=70,"ATTACK",IF(AND(J194&lt;45,B194&gt;=3*$B$8),"KILL","Keep testing"))))</f>
        <v/>
      </c>
    </row>
    <row r="195">
      <c r="A195" s="3" t="n"/>
      <c r="B195" s="3" t="n"/>
      <c r="C195" s="3" t="n"/>
      <c r="D195" s="3" t="n"/>
      <c r="E195" s="3" t="n"/>
      <c r="F195" s="11">
        <f>IF(A195="","",IF(C195&gt;0,B195/C195,"none"))</f>
        <v/>
      </c>
      <c r="G195" s="12">
        <f>IF(A195="","",IF(N(C195)=0,0,MAX(0,MIN(60,40+40*($B$8-B195/C195)/$B$8))))</f>
        <v/>
      </c>
      <c r="H195">
        <f>IF(A195="","",IF(C195&gt;=6,25,IF(C195&gt;=4,20,IF(C195=3,15,IF(C195=2,10,IF(C195=1,5,0))))))</f>
        <v/>
      </c>
      <c r="I195">
        <f>IF(A195="","",IF(AND(UPPER(D195)="Y",UPPER(E195)="Y"),15,IF(OR(UPPER(D195)="Y",UPPER(E195)="Y"),7,0)))</f>
        <v/>
      </c>
      <c r="J195">
        <f>IF(A195="","",ROUND(G195+H195+I195,0))</f>
        <v/>
      </c>
      <c r="K195">
        <f>IF(A195="","",IF(B195&lt;2*$B$8,"Too early: keep testing",IF(J195&gt;=70,"ATTACK",IF(AND(J195&lt;45,B195&gt;=3*$B$8),"KILL","Keep testing"))))</f>
        <v/>
      </c>
    </row>
    <row r="196">
      <c r="A196" s="3" t="n"/>
      <c r="B196" s="3" t="n"/>
      <c r="C196" s="3" t="n"/>
      <c r="D196" s="3" t="n"/>
      <c r="E196" s="3" t="n"/>
      <c r="F196" s="11">
        <f>IF(A196="","",IF(C196&gt;0,B196/C196,"none"))</f>
        <v/>
      </c>
      <c r="G196" s="12">
        <f>IF(A196="","",IF(N(C196)=0,0,MAX(0,MIN(60,40+40*($B$8-B196/C196)/$B$8))))</f>
        <v/>
      </c>
      <c r="H196">
        <f>IF(A196="","",IF(C196&gt;=6,25,IF(C196&gt;=4,20,IF(C196=3,15,IF(C196=2,10,IF(C196=1,5,0))))))</f>
        <v/>
      </c>
      <c r="I196">
        <f>IF(A196="","",IF(AND(UPPER(D196)="Y",UPPER(E196)="Y"),15,IF(OR(UPPER(D196)="Y",UPPER(E196)="Y"),7,0)))</f>
        <v/>
      </c>
      <c r="J196">
        <f>IF(A196="","",ROUND(G196+H196+I196,0))</f>
        <v/>
      </c>
      <c r="K196">
        <f>IF(A196="","",IF(B196&lt;2*$B$8,"Too early: keep testing",IF(J196&gt;=70,"ATTACK",IF(AND(J196&lt;45,B196&gt;=3*$B$8),"KILL","Keep testing"))))</f>
        <v/>
      </c>
    </row>
    <row r="197">
      <c r="A197" s="3" t="n"/>
      <c r="B197" s="3" t="n"/>
      <c r="C197" s="3" t="n"/>
      <c r="D197" s="3" t="n"/>
      <c r="E197" s="3" t="n"/>
      <c r="F197" s="11">
        <f>IF(A197="","",IF(C197&gt;0,B197/C197,"none"))</f>
        <v/>
      </c>
      <c r="G197" s="12">
        <f>IF(A197="","",IF(N(C197)=0,0,MAX(0,MIN(60,40+40*($B$8-B197/C197)/$B$8))))</f>
        <v/>
      </c>
      <c r="H197">
        <f>IF(A197="","",IF(C197&gt;=6,25,IF(C197&gt;=4,20,IF(C197=3,15,IF(C197=2,10,IF(C197=1,5,0))))))</f>
        <v/>
      </c>
      <c r="I197">
        <f>IF(A197="","",IF(AND(UPPER(D197)="Y",UPPER(E197)="Y"),15,IF(OR(UPPER(D197)="Y",UPPER(E197)="Y"),7,0)))</f>
        <v/>
      </c>
      <c r="J197">
        <f>IF(A197="","",ROUND(G197+H197+I197,0))</f>
        <v/>
      </c>
      <c r="K197">
        <f>IF(A197="","",IF(B197&lt;2*$B$8,"Too early: keep testing",IF(J197&gt;=70,"ATTACK",IF(AND(J197&lt;45,B197&gt;=3*$B$8),"KILL","Keep testing"))))</f>
        <v/>
      </c>
    </row>
    <row r="198">
      <c r="A198" s="3" t="n"/>
      <c r="B198" s="3" t="n"/>
      <c r="C198" s="3" t="n"/>
      <c r="D198" s="3" t="n"/>
      <c r="E198" s="3" t="n"/>
      <c r="F198" s="11">
        <f>IF(A198="","",IF(C198&gt;0,B198/C198,"none"))</f>
        <v/>
      </c>
      <c r="G198" s="12">
        <f>IF(A198="","",IF(N(C198)=0,0,MAX(0,MIN(60,40+40*($B$8-B198/C198)/$B$8))))</f>
        <v/>
      </c>
      <c r="H198">
        <f>IF(A198="","",IF(C198&gt;=6,25,IF(C198&gt;=4,20,IF(C198=3,15,IF(C198=2,10,IF(C198=1,5,0))))))</f>
        <v/>
      </c>
      <c r="I198">
        <f>IF(A198="","",IF(AND(UPPER(D198)="Y",UPPER(E198)="Y"),15,IF(OR(UPPER(D198)="Y",UPPER(E198)="Y"),7,0)))</f>
        <v/>
      </c>
      <c r="J198">
        <f>IF(A198="","",ROUND(G198+H198+I198,0))</f>
        <v/>
      </c>
      <c r="K198">
        <f>IF(A198="","",IF(B198&lt;2*$B$8,"Too early: keep testing",IF(J198&gt;=70,"ATTACK",IF(AND(J198&lt;45,B198&gt;=3*$B$8),"KILL","Keep testing"))))</f>
        <v/>
      </c>
    </row>
    <row r="199">
      <c r="A199" s="3" t="n"/>
      <c r="B199" s="3" t="n"/>
      <c r="C199" s="3" t="n"/>
      <c r="D199" s="3" t="n"/>
      <c r="E199" s="3" t="n"/>
      <c r="F199" s="11">
        <f>IF(A199="","",IF(C199&gt;0,B199/C199,"none"))</f>
        <v/>
      </c>
      <c r="G199" s="12">
        <f>IF(A199="","",IF(N(C199)=0,0,MAX(0,MIN(60,40+40*($B$8-B199/C199)/$B$8))))</f>
        <v/>
      </c>
      <c r="H199">
        <f>IF(A199="","",IF(C199&gt;=6,25,IF(C199&gt;=4,20,IF(C199=3,15,IF(C199=2,10,IF(C199=1,5,0))))))</f>
        <v/>
      </c>
      <c r="I199">
        <f>IF(A199="","",IF(AND(UPPER(D199)="Y",UPPER(E199)="Y"),15,IF(OR(UPPER(D199)="Y",UPPER(E199)="Y"),7,0)))</f>
        <v/>
      </c>
      <c r="J199">
        <f>IF(A199="","",ROUND(G199+H199+I199,0))</f>
        <v/>
      </c>
      <c r="K199">
        <f>IF(A199="","",IF(B199&lt;2*$B$8,"Too early: keep testing",IF(J199&gt;=70,"ATTACK",IF(AND(J199&lt;45,B199&gt;=3*$B$8),"KILL","Keep testing"))))</f>
        <v/>
      </c>
    </row>
    <row r="200">
      <c r="A200" s="3" t="n"/>
      <c r="B200" s="3" t="n"/>
      <c r="C200" s="3" t="n"/>
      <c r="D200" s="3" t="n"/>
      <c r="E200" s="3" t="n"/>
      <c r="F200" s="11">
        <f>IF(A200="","",IF(C200&gt;0,B200/C200,"none"))</f>
        <v/>
      </c>
      <c r="G200" s="12">
        <f>IF(A200="","",IF(N(C200)=0,0,MAX(0,MIN(60,40+40*($B$8-B200/C200)/$B$8))))</f>
        <v/>
      </c>
      <c r="H200">
        <f>IF(A200="","",IF(C200&gt;=6,25,IF(C200&gt;=4,20,IF(C200=3,15,IF(C200=2,10,IF(C200=1,5,0))))))</f>
        <v/>
      </c>
      <c r="I200">
        <f>IF(A200="","",IF(AND(UPPER(D200)="Y",UPPER(E200)="Y"),15,IF(OR(UPPER(D200)="Y",UPPER(E200)="Y"),7,0)))</f>
        <v/>
      </c>
      <c r="J200">
        <f>IF(A200="","",ROUND(G200+H200+I200,0))</f>
        <v/>
      </c>
      <c r="K200">
        <f>IF(A200="","",IF(B200&lt;2*$B$8,"Too early: keep testing",IF(J200&gt;=70,"ATTACK",IF(AND(J200&lt;45,B200&gt;=3*$B$8),"KILL","Keep testing"))))</f>
        <v/>
      </c>
    </row>
    <row r="201">
      <c r="A201" s="3" t="n"/>
      <c r="B201" s="3" t="n"/>
      <c r="C201" s="3" t="n"/>
      <c r="D201" s="3" t="n"/>
      <c r="E201" s="3" t="n"/>
      <c r="F201" s="11">
        <f>IF(A201="","",IF(C201&gt;0,B201/C201,"none"))</f>
        <v/>
      </c>
      <c r="G201" s="12">
        <f>IF(A201="","",IF(N(C201)=0,0,MAX(0,MIN(60,40+40*($B$8-B201/C201)/$B$8))))</f>
        <v/>
      </c>
      <c r="H201">
        <f>IF(A201="","",IF(C201&gt;=6,25,IF(C201&gt;=4,20,IF(C201=3,15,IF(C201=2,10,IF(C201=1,5,0))))))</f>
        <v/>
      </c>
      <c r="I201">
        <f>IF(A201="","",IF(AND(UPPER(D201)="Y",UPPER(E201)="Y"),15,IF(OR(UPPER(D201)="Y",UPPER(E201)="Y"),7,0)))</f>
        <v/>
      </c>
      <c r="J201">
        <f>IF(A201="","",ROUND(G201+H201+I201,0))</f>
        <v/>
      </c>
      <c r="K201">
        <f>IF(A201="","",IF(B201&lt;2*$B$8,"Too early: keep testing",IF(J201&gt;=70,"ATTACK",IF(AND(J201&lt;45,B201&gt;=3*$B$8),"KILL","Keep testing"))))</f>
        <v/>
      </c>
    </row>
    <row r="202">
      <c r="A202" s="3" t="n"/>
      <c r="B202" s="3" t="n"/>
      <c r="C202" s="3" t="n"/>
      <c r="D202" s="3" t="n"/>
      <c r="E202" s="3" t="n"/>
      <c r="F202" s="11">
        <f>IF(A202="","",IF(C202&gt;0,B202/C202,"none"))</f>
        <v/>
      </c>
      <c r="G202" s="12">
        <f>IF(A202="","",IF(N(C202)=0,0,MAX(0,MIN(60,40+40*($B$8-B202/C202)/$B$8))))</f>
        <v/>
      </c>
      <c r="H202">
        <f>IF(A202="","",IF(C202&gt;=6,25,IF(C202&gt;=4,20,IF(C202=3,15,IF(C202=2,10,IF(C202=1,5,0))))))</f>
        <v/>
      </c>
      <c r="I202">
        <f>IF(A202="","",IF(AND(UPPER(D202)="Y",UPPER(E202)="Y"),15,IF(OR(UPPER(D202)="Y",UPPER(E202)="Y"),7,0)))</f>
        <v/>
      </c>
      <c r="J202">
        <f>IF(A202="","",ROUND(G202+H202+I202,0))</f>
        <v/>
      </c>
      <c r="K202">
        <f>IF(A202="","",IF(B202&lt;2*$B$8,"Too early: keep testing",IF(J202&gt;=70,"ATTACK",IF(AND(J202&lt;45,B202&gt;=3*$B$8),"KILL","Keep testing"))))</f>
        <v/>
      </c>
    </row>
    <row r="203">
      <c r="A203" s="3" t="n"/>
      <c r="B203" s="3" t="n"/>
      <c r="C203" s="3" t="n"/>
      <c r="D203" s="3" t="n"/>
      <c r="E203" s="3" t="n"/>
      <c r="F203" s="11">
        <f>IF(A203="","",IF(C203&gt;0,B203/C203,"none"))</f>
        <v/>
      </c>
      <c r="G203" s="12">
        <f>IF(A203="","",IF(N(C203)=0,0,MAX(0,MIN(60,40+40*($B$8-B203/C203)/$B$8))))</f>
        <v/>
      </c>
      <c r="H203">
        <f>IF(A203="","",IF(C203&gt;=6,25,IF(C203&gt;=4,20,IF(C203=3,15,IF(C203=2,10,IF(C203=1,5,0))))))</f>
        <v/>
      </c>
      <c r="I203">
        <f>IF(A203="","",IF(AND(UPPER(D203)="Y",UPPER(E203)="Y"),15,IF(OR(UPPER(D203)="Y",UPPER(E203)="Y"),7,0)))</f>
        <v/>
      </c>
      <c r="J203">
        <f>IF(A203="","",ROUND(G203+H203+I203,0))</f>
        <v/>
      </c>
      <c r="K203">
        <f>IF(A203="","",IF(B203&lt;2*$B$8,"Too early: keep testing",IF(J203&gt;=70,"ATTACK",IF(AND(J203&lt;45,B203&gt;=3*$B$8),"KILL","Keep testing"))))</f>
        <v/>
      </c>
    </row>
    <row r="204">
      <c r="A204" s="3" t="n"/>
      <c r="B204" s="3" t="n"/>
      <c r="C204" s="3" t="n"/>
      <c r="D204" s="3" t="n"/>
      <c r="E204" s="3" t="n"/>
      <c r="F204" s="11">
        <f>IF(A204="","",IF(C204&gt;0,B204/C204,"none"))</f>
        <v/>
      </c>
      <c r="G204" s="12">
        <f>IF(A204="","",IF(N(C204)=0,0,MAX(0,MIN(60,40+40*($B$8-B204/C204)/$B$8))))</f>
        <v/>
      </c>
      <c r="H204">
        <f>IF(A204="","",IF(C204&gt;=6,25,IF(C204&gt;=4,20,IF(C204=3,15,IF(C204=2,10,IF(C204=1,5,0))))))</f>
        <v/>
      </c>
      <c r="I204">
        <f>IF(A204="","",IF(AND(UPPER(D204)="Y",UPPER(E204)="Y"),15,IF(OR(UPPER(D204)="Y",UPPER(E204)="Y"),7,0)))</f>
        <v/>
      </c>
      <c r="J204">
        <f>IF(A204="","",ROUND(G204+H204+I204,0))</f>
        <v/>
      </c>
      <c r="K204">
        <f>IF(A204="","",IF(B204&lt;2*$B$8,"Too early: keep testing",IF(J204&gt;=70,"ATTACK",IF(AND(J204&lt;45,B204&gt;=3*$B$8),"KILL","Keep testing"))))</f>
        <v/>
      </c>
    </row>
    <row r="205">
      <c r="A205" s="3" t="n"/>
      <c r="B205" s="3" t="n"/>
      <c r="C205" s="3" t="n"/>
      <c r="D205" s="3" t="n"/>
      <c r="E205" s="3" t="n"/>
      <c r="F205" s="11">
        <f>IF(A205="","",IF(C205&gt;0,B205/C205,"none"))</f>
        <v/>
      </c>
      <c r="G205" s="12">
        <f>IF(A205="","",IF(N(C205)=0,0,MAX(0,MIN(60,40+40*($B$8-B205/C205)/$B$8))))</f>
        <v/>
      </c>
      <c r="H205">
        <f>IF(A205="","",IF(C205&gt;=6,25,IF(C205&gt;=4,20,IF(C205=3,15,IF(C205=2,10,IF(C205=1,5,0))))))</f>
        <v/>
      </c>
      <c r="I205">
        <f>IF(A205="","",IF(AND(UPPER(D205)="Y",UPPER(E205)="Y"),15,IF(OR(UPPER(D205)="Y",UPPER(E205)="Y"),7,0)))</f>
        <v/>
      </c>
      <c r="J205">
        <f>IF(A205="","",ROUND(G205+H205+I205,0))</f>
        <v/>
      </c>
      <c r="K205">
        <f>IF(A205="","",IF(B205&lt;2*$B$8,"Too early: keep testing",IF(J205&gt;=70,"ATTACK",IF(AND(J205&lt;45,B205&gt;=3*$B$8),"KILL","Keep testing"))))</f>
        <v/>
      </c>
    </row>
    <row r="206">
      <c r="A206" s="3" t="n"/>
      <c r="B206" s="3" t="n"/>
      <c r="C206" s="3" t="n"/>
      <c r="D206" s="3" t="n"/>
      <c r="E206" s="3" t="n"/>
      <c r="F206" s="11">
        <f>IF(A206="","",IF(C206&gt;0,B206/C206,"none"))</f>
        <v/>
      </c>
      <c r="G206" s="12">
        <f>IF(A206="","",IF(N(C206)=0,0,MAX(0,MIN(60,40+40*($B$8-B206/C206)/$B$8))))</f>
        <v/>
      </c>
      <c r="H206">
        <f>IF(A206="","",IF(C206&gt;=6,25,IF(C206&gt;=4,20,IF(C206=3,15,IF(C206=2,10,IF(C206=1,5,0))))))</f>
        <v/>
      </c>
      <c r="I206">
        <f>IF(A206="","",IF(AND(UPPER(D206)="Y",UPPER(E206)="Y"),15,IF(OR(UPPER(D206)="Y",UPPER(E206)="Y"),7,0)))</f>
        <v/>
      </c>
      <c r="J206">
        <f>IF(A206="","",ROUND(G206+H206+I206,0))</f>
        <v/>
      </c>
      <c r="K206">
        <f>IF(A206="","",IF(B206&lt;2*$B$8,"Too early: keep testing",IF(J206&gt;=70,"ATTACK",IF(AND(J206&lt;45,B206&gt;=3*$B$8),"KILL","Keep testing"))))</f>
        <v/>
      </c>
    </row>
    <row r="207">
      <c r="A207" s="3" t="n"/>
      <c r="B207" s="3" t="n"/>
      <c r="C207" s="3" t="n"/>
      <c r="D207" s="3" t="n"/>
      <c r="E207" s="3" t="n"/>
      <c r="F207" s="11">
        <f>IF(A207="","",IF(C207&gt;0,B207/C207,"none"))</f>
        <v/>
      </c>
      <c r="G207" s="12">
        <f>IF(A207="","",IF(N(C207)=0,0,MAX(0,MIN(60,40+40*($B$8-B207/C207)/$B$8))))</f>
        <v/>
      </c>
      <c r="H207">
        <f>IF(A207="","",IF(C207&gt;=6,25,IF(C207&gt;=4,20,IF(C207=3,15,IF(C207=2,10,IF(C207=1,5,0))))))</f>
        <v/>
      </c>
      <c r="I207">
        <f>IF(A207="","",IF(AND(UPPER(D207)="Y",UPPER(E207)="Y"),15,IF(OR(UPPER(D207)="Y",UPPER(E207)="Y"),7,0)))</f>
        <v/>
      </c>
      <c r="J207">
        <f>IF(A207="","",ROUND(G207+H207+I207,0))</f>
        <v/>
      </c>
      <c r="K207">
        <f>IF(A207="","",IF(B207&lt;2*$B$8,"Too early: keep testing",IF(J207&gt;=70,"ATTACK",IF(AND(J207&lt;45,B207&gt;=3*$B$8),"KILL","Keep testing"))))</f>
        <v/>
      </c>
    </row>
    <row r="208">
      <c r="A208" s="3" t="n"/>
      <c r="B208" s="3" t="n"/>
      <c r="C208" s="3" t="n"/>
      <c r="D208" s="3" t="n"/>
      <c r="E208" s="3" t="n"/>
      <c r="F208" s="11">
        <f>IF(A208="","",IF(C208&gt;0,B208/C208,"none"))</f>
        <v/>
      </c>
      <c r="G208" s="12">
        <f>IF(A208="","",IF(N(C208)=0,0,MAX(0,MIN(60,40+40*($B$8-B208/C208)/$B$8))))</f>
        <v/>
      </c>
      <c r="H208">
        <f>IF(A208="","",IF(C208&gt;=6,25,IF(C208&gt;=4,20,IF(C208=3,15,IF(C208=2,10,IF(C208=1,5,0))))))</f>
        <v/>
      </c>
      <c r="I208">
        <f>IF(A208="","",IF(AND(UPPER(D208)="Y",UPPER(E208)="Y"),15,IF(OR(UPPER(D208)="Y",UPPER(E208)="Y"),7,0)))</f>
        <v/>
      </c>
      <c r="J208">
        <f>IF(A208="","",ROUND(G208+H208+I208,0))</f>
        <v/>
      </c>
      <c r="K208">
        <f>IF(A208="","",IF(B208&lt;2*$B$8,"Too early: keep testing",IF(J208&gt;=70,"ATTACK",IF(AND(J208&lt;45,B208&gt;=3*$B$8),"KILL","Keep testing"))))</f>
        <v/>
      </c>
    </row>
    <row r="209">
      <c r="A209" s="3" t="n"/>
      <c r="B209" s="3" t="n"/>
      <c r="C209" s="3" t="n"/>
      <c r="D209" s="3" t="n"/>
      <c r="E209" s="3" t="n"/>
      <c r="F209" s="11">
        <f>IF(A209="","",IF(C209&gt;0,B209/C209,"none"))</f>
        <v/>
      </c>
      <c r="G209" s="12">
        <f>IF(A209="","",IF(N(C209)=0,0,MAX(0,MIN(60,40+40*($B$8-B209/C209)/$B$8))))</f>
        <v/>
      </c>
      <c r="H209">
        <f>IF(A209="","",IF(C209&gt;=6,25,IF(C209&gt;=4,20,IF(C209=3,15,IF(C209=2,10,IF(C209=1,5,0))))))</f>
        <v/>
      </c>
      <c r="I209">
        <f>IF(A209="","",IF(AND(UPPER(D209)="Y",UPPER(E209)="Y"),15,IF(OR(UPPER(D209)="Y",UPPER(E209)="Y"),7,0)))</f>
        <v/>
      </c>
      <c r="J209">
        <f>IF(A209="","",ROUND(G209+H209+I209,0))</f>
        <v/>
      </c>
      <c r="K209">
        <f>IF(A209="","",IF(B209&lt;2*$B$8,"Too early: keep testing",IF(J209&gt;=70,"ATTACK",IF(AND(J209&lt;45,B209&gt;=3*$B$8),"KILL","Keep testing"))))</f>
        <v/>
      </c>
    </row>
    <row r="210">
      <c r="A210" s="3" t="n"/>
      <c r="B210" s="3" t="n"/>
      <c r="C210" s="3" t="n"/>
      <c r="D210" s="3" t="n"/>
      <c r="E210" s="3" t="n"/>
      <c r="F210" s="11">
        <f>IF(A210="","",IF(C210&gt;0,B210/C210,"none"))</f>
        <v/>
      </c>
      <c r="G210" s="12">
        <f>IF(A210="","",IF(N(C210)=0,0,MAX(0,MIN(60,40+40*($B$8-B210/C210)/$B$8))))</f>
        <v/>
      </c>
      <c r="H210">
        <f>IF(A210="","",IF(C210&gt;=6,25,IF(C210&gt;=4,20,IF(C210=3,15,IF(C210=2,10,IF(C210=1,5,0))))))</f>
        <v/>
      </c>
      <c r="I210">
        <f>IF(A210="","",IF(AND(UPPER(D210)="Y",UPPER(E210)="Y"),15,IF(OR(UPPER(D210)="Y",UPPER(E210)="Y"),7,0)))</f>
        <v/>
      </c>
      <c r="J210">
        <f>IF(A210="","",ROUND(G210+H210+I210,0))</f>
        <v/>
      </c>
      <c r="K210">
        <f>IF(A210="","",IF(B210&lt;2*$B$8,"Too early: keep testing",IF(J210&gt;=70,"ATTACK",IF(AND(J210&lt;45,B210&gt;=3*$B$8),"KILL","Keep testing"))))</f>
        <v/>
      </c>
    </row>
    <row r="211">
      <c r="A211" s="3" t="n"/>
      <c r="B211" s="3" t="n"/>
      <c r="C211" s="3" t="n"/>
      <c r="D211" s="3" t="n"/>
      <c r="E211" s="3" t="n"/>
      <c r="F211" s="11">
        <f>IF(A211="","",IF(C211&gt;0,B211/C211,"none"))</f>
        <v/>
      </c>
      <c r="G211" s="12">
        <f>IF(A211="","",IF(N(C211)=0,0,MAX(0,MIN(60,40+40*($B$8-B211/C211)/$B$8))))</f>
        <v/>
      </c>
      <c r="H211">
        <f>IF(A211="","",IF(C211&gt;=6,25,IF(C211&gt;=4,20,IF(C211=3,15,IF(C211=2,10,IF(C211=1,5,0))))))</f>
        <v/>
      </c>
      <c r="I211">
        <f>IF(A211="","",IF(AND(UPPER(D211)="Y",UPPER(E211)="Y"),15,IF(OR(UPPER(D211)="Y",UPPER(E211)="Y"),7,0)))</f>
        <v/>
      </c>
      <c r="J211">
        <f>IF(A211="","",ROUND(G211+H211+I211,0))</f>
        <v/>
      </c>
      <c r="K211">
        <f>IF(A211="","",IF(B211&lt;2*$B$8,"Too early: keep testing",IF(J211&gt;=70,"ATTACK",IF(AND(J211&lt;45,B211&gt;=3*$B$8),"KILL","Keep testing"))))</f>
        <v/>
      </c>
    </row>
    <row r="212">
      <c r="A212" s="3" t="n"/>
      <c r="B212" s="3" t="n"/>
      <c r="C212" s="3" t="n"/>
      <c r="D212" s="3" t="n"/>
      <c r="E212" s="3" t="n"/>
      <c r="F212" s="11">
        <f>IF(A212="","",IF(C212&gt;0,B212/C212,"none"))</f>
        <v/>
      </c>
      <c r="G212" s="12">
        <f>IF(A212="","",IF(N(C212)=0,0,MAX(0,MIN(60,40+40*($B$8-B212/C212)/$B$8))))</f>
        <v/>
      </c>
      <c r="H212">
        <f>IF(A212="","",IF(C212&gt;=6,25,IF(C212&gt;=4,20,IF(C212=3,15,IF(C212=2,10,IF(C212=1,5,0))))))</f>
        <v/>
      </c>
      <c r="I212">
        <f>IF(A212="","",IF(AND(UPPER(D212)="Y",UPPER(E212)="Y"),15,IF(OR(UPPER(D212)="Y",UPPER(E212)="Y"),7,0)))</f>
        <v/>
      </c>
      <c r="J212">
        <f>IF(A212="","",ROUND(G212+H212+I212,0))</f>
        <v/>
      </c>
      <c r="K212">
        <f>IF(A212="","",IF(B212&lt;2*$B$8,"Too early: keep testing",IF(J212&gt;=70,"ATTACK",IF(AND(J212&lt;45,B212&gt;=3*$B$8),"KILL","Keep testing"))))</f>
        <v/>
      </c>
    </row>
    <row r="213">
      <c r="A213" s="3" t="n"/>
      <c r="B213" s="3" t="n"/>
      <c r="C213" s="3" t="n"/>
      <c r="D213" s="3" t="n"/>
      <c r="E213" s="3" t="n"/>
      <c r="F213" s="11">
        <f>IF(A213="","",IF(C213&gt;0,B213/C213,"none"))</f>
        <v/>
      </c>
      <c r="G213" s="12">
        <f>IF(A213="","",IF(N(C213)=0,0,MAX(0,MIN(60,40+40*($B$8-B213/C213)/$B$8))))</f>
        <v/>
      </c>
      <c r="H213">
        <f>IF(A213="","",IF(C213&gt;=6,25,IF(C213&gt;=4,20,IF(C213=3,15,IF(C213=2,10,IF(C213=1,5,0))))))</f>
        <v/>
      </c>
      <c r="I213">
        <f>IF(A213="","",IF(AND(UPPER(D213)="Y",UPPER(E213)="Y"),15,IF(OR(UPPER(D213)="Y",UPPER(E213)="Y"),7,0)))</f>
        <v/>
      </c>
      <c r="J213">
        <f>IF(A213="","",ROUND(G213+H213+I213,0))</f>
        <v/>
      </c>
      <c r="K213">
        <f>IF(A213="","",IF(B213&lt;2*$B$8,"Too early: keep testing",IF(J213&gt;=70,"ATTACK",IF(AND(J213&lt;45,B213&gt;=3*$B$8),"KILL","Keep testing"))))</f>
        <v/>
      </c>
    </row>
  </sheetData>
  <conditionalFormatting sqref="K14:K213">
    <cfRule type="expression" priority="1" dxfId="0">
      <formula>K14="ATTACK"</formula>
    </cfRule>
    <cfRule type="expression" priority="2" dxfId="1">
      <formula>K14="KILL"</formula>
    </cfRule>
  </conditionalFormatting>
  <dataValidations count="1">
    <dataValidation sqref="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showDropDown="0" showInputMessage="0" showErrorMessage="0" allowBlank="1" type="list">
      <formula1>"Y,N"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3" t="inlineStr">
        <is>
          <t>How to use the Track or Attack? calculator</t>
        </is>
      </c>
    </row>
    <row r="2">
      <c r="A2" s="14" t="inlineStr"/>
    </row>
    <row r="3">
      <c r="A3" s="14" t="inlineStr">
        <is>
          <t>1. Fill the yellow settings: order value, profit per conversion, and how much of it you want to keep.</t>
        </is>
      </c>
    </row>
    <row r="4">
      <c r="A4" s="14" t="inlineStr">
        <is>
          <t>2. Export your Track report by source (domain, site ID or sub ID) for the test period.</t>
        </is>
      </c>
    </row>
    <row r="5">
      <c r="A5" s="14" t="inlineStr">
        <is>
          <t>3. Paste one source per row: name, spend, conversions, and Y/N for converted in each half of the test.</t>
        </is>
      </c>
    </row>
    <row r="6">
      <c r="A6" s="14" t="inlineStr">
        <is>
          <t>4. Read the Decision column: ATTACK, Keep testing, Too early, or KILL.</t>
        </is>
      </c>
    </row>
    <row r="7">
      <c r="A7" s="14" t="inlineStr">
        <is>
          <t>5. Move ATTACK sources into your Attack campaign (ASAP delivery, bigger budget with a daily cap).</t>
        </is>
      </c>
    </row>
    <row r="8">
      <c r="A8" s="14" t="inlineStr">
        <is>
          <t>6. Block KILL sources in Track. Keep everything else testing.</t>
        </is>
      </c>
    </row>
    <row r="9">
      <c r="A9" s="14" t="inlineStr"/>
    </row>
    <row r="10">
      <c r="A10" s="14" t="inlineStr">
        <is>
          <t>Score = Performance (up to 60) + Confidence (up to 25) + Consistency (up to 15).</t>
        </is>
      </c>
    </row>
    <row r="11">
      <c r="A11" s="14" t="inlineStr">
        <is>
          <t>ATTACK = 70 or more. KILL = under 45 after at least 3x target CPA of spend. Under 2x target CPA = too early.</t>
        </is>
      </c>
    </row>
    <row r="12">
      <c r="A12" s="14" t="inlineStr"/>
    </row>
    <row r="13">
      <c r="A13" s="14" t="inlineStr">
        <is>
          <t>Free from ppcmate.com/roas. The method works on any ad platform.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2026-11-04T15:20:34Z</dcterms:created>
  <dcterms:modified xsi:type="dcterms:W3CDTF">2026-11-04T15:20:34Z</dcterms:modified>
</cp:coreProperties>
</file>